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760"/>
  </bookViews>
  <sheets>
    <sheet name="Хлеб" sheetId="1" r:id="rId1"/>
    <sheet name="Овощи" sheetId="4" r:id="rId2"/>
    <sheet name="Фрукты" sheetId="5" r:id="rId3"/>
    <sheet name="Мясо" sheetId="6" r:id="rId4"/>
    <sheet name="Курица" sheetId="7" r:id="rId5"/>
    <sheet name="Колбаса" sheetId="8" r:id="rId6"/>
    <sheet name="Рыба" sheetId="9" r:id="rId7"/>
    <sheet name="Молочка" sheetId="10" r:id="rId8"/>
    <sheet name="Прочее" sheetId="11" r:id="rId9"/>
  </sheets>
  <calcPr calcId="125725"/>
</workbook>
</file>

<file path=xl/calcChain.xml><?xml version="1.0" encoding="utf-8"?>
<calcChain xmlns="http://schemas.openxmlformats.org/spreadsheetml/2006/main">
  <c r="N12" i="5"/>
  <c r="N8"/>
  <c r="N11"/>
  <c r="M12"/>
  <c r="O12" s="1"/>
  <c r="M10" i="10"/>
  <c r="O10" s="1"/>
  <c r="N10"/>
  <c r="M9" i="6"/>
  <c r="L9"/>
  <c r="M8" i="5"/>
  <c r="O8" s="1"/>
  <c r="M9"/>
  <c r="O9" s="1"/>
  <c r="M10"/>
  <c r="O10" s="1"/>
  <c r="M11"/>
  <c r="N9"/>
  <c r="N10"/>
  <c r="K47" i="11"/>
  <c r="J47"/>
  <c r="L47" s="1"/>
  <c r="K45"/>
  <c r="J45"/>
  <c r="L45" s="1"/>
  <c r="K44"/>
  <c r="J44"/>
  <c r="L44" s="1"/>
  <c r="K43"/>
  <c r="J43"/>
  <c r="L43" s="1"/>
  <c r="K42"/>
  <c r="J42"/>
  <c r="L42" s="1"/>
  <c r="K41"/>
  <c r="J41"/>
  <c r="L41" s="1"/>
  <c r="K40"/>
  <c r="J40"/>
  <c r="L40" s="1"/>
  <c r="K39"/>
  <c r="J39"/>
  <c r="L39" s="1"/>
  <c r="K38"/>
  <c r="J38"/>
  <c r="L38" s="1"/>
  <c r="K37"/>
  <c r="J37"/>
  <c r="L37" s="1"/>
  <c r="K36"/>
  <c r="J36"/>
  <c r="L36" s="1"/>
  <c r="K35"/>
  <c r="J35"/>
  <c r="L35" s="1"/>
  <c r="K34"/>
  <c r="J34"/>
  <c r="L34" s="1"/>
  <c r="K33"/>
  <c r="J33"/>
  <c r="L33" s="1"/>
  <c r="K32"/>
  <c r="J32"/>
  <c r="L32" s="1"/>
  <c r="K31"/>
  <c r="J31"/>
  <c r="L31" s="1"/>
  <c r="K30"/>
  <c r="J30"/>
  <c r="L30" s="1"/>
  <c r="K29"/>
  <c r="J29"/>
  <c r="L29" s="1"/>
  <c r="K27"/>
  <c r="J27"/>
  <c r="L27" s="1"/>
  <c r="K26"/>
  <c r="J26"/>
  <c r="L26" s="1"/>
  <c r="K25"/>
  <c r="J25"/>
  <c r="L25" s="1"/>
  <c r="K24"/>
  <c r="J24"/>
  <c r="L24" s="1"/>
  <c r="K23"/>
  <c r="J23"/>
  <c r="L23" s="1"/>
  <c r="K22"/>
  <c r="J22"/>
  <c r="L22" s="1"/>
  <c r="K21"/>
  <c r="J21"/>
  <c r="L21" s="1"/>
  <c r="K20"/>
  <c r="J20"/>
  <c r="L20" s="1"/>
  <c r="K19"/>
  <c r="J19"/>
  <c r="L19" s="1"/>
  <c r="K18"/>
  <c r="J18"/>
  <c r="L18" s="1"/>
  <c r="K17"/>
  <c r="J17"/>
  <c r="L17" s="1"/>
  <c r="K15"/>
  <c r="J15"/>
  <c r="L15" s="1"/>
  <c r="K14"/>
  <c r="J14"/>
  <c r="L14" s="1"/>
  <c r="K13"/>
  <c r="J13"/>
  <c r="L13" s="1"/>
  <c r="K12"/>
  <c r="J12"/>
  <c r="L12" s="1"/>
  <c r="K11"/>
  <c r="J11"/>
  <c r="L11" s="1"/>
  <c r="K10"/>
  <c r="J10"/>
  <c r="L10" s="1"/>
  <c r="K9"/>
  <c r="J9"/>
  <c r="L9" s="1"/>
  <c r="K8"/>
  <c r="J8"/>
  <c r="L8" s="1"/>
  <c r="K7"/>
  <c r="J7"/>
  <c r="L7" s="1"/>
  <c r="N14" i="10"/>
  <c r="M14"/>
  <c r="O14" s="1"/>
  <c r="N13"/>
  <c r="M13"/>
  <c r="O13" s="1"/>
  <c r="N12"/>
  <c r="M12"/>
  <c r="O12" s="1"/>
  <c r="N11"/>
  <c r="M11"/>
  <c r="O11" s="1"/>
  <c r="N9"/>
  <c r="M9"/>
  <c r="O9" s="1"/>
  <c r="N8"/>
  <c r="M8"/>
  <c r="O8" s="1"/>
  <c r="J15" i="9"/>
  <c r="I15"/>
  <c r="K15" s="1"/>
  <c r="J14"/>
  <c r="I14"/>
  <c r="K14" s="1"/>
  <c r="J13"/>
  <c r="I13"/>
  <c r="K13" s="1"/>
  <c r="J12"/>
  <c r="I12"/>
  <c r="K12" s="1"/>
  <c r="J11"/>
  <c r="I11"/>
  <c r="K11" s="1"/>
  <c r="J10"/>
  <c r="I10"/>
  <c r="K10" s="1"/>
  <c r="J9"/>
  <c r="I9"/>
  <c r="K9" s="1"/>
  <c r="J8"/>
  <c r="I8"/>
  <c r="K8" s="1"/>
  <c r="K14" i="8"/>
  <c r="J14"/>
  <c r="L14" s="1"/>
  <c r="K13"/>
  <c r="J13"/>
  <c r="L13" s="1"/>
  <c r="K12"/>
  <c r="J12"/>
  <c r="L12" s="1"/>
  <c r="K11"/>
  <c r="J11"/>
  <c r="L11" s="1"/>
  <c r="K10"/>
  <c r="J10"/>
  <c r="L10" s="1"/>
  <c r="K9"/>
  <c r="J9"/>
  <c r="L9" s="1"/>
  <c r="M10" i="7"/>
  <c r="L10"/>
  <c r="N10" s="1"/>
  <c r="M9"/>
  <c r="L9"/>
  <c r="N9" s="1"/>
  <c r="M10" i="6"/>
  <c r="L10"/>
  <c r="N10" s="1"/>
  <c r="N9"/>
  <c r="O11" i="5"/>
  <c r="J14" i="4"/>
  <c r="I14"/>
  <c r="K14" s="1"/>
  <c r="J13"/>
  <c r="I13"/>
  <c r="K13" s="1"/>
  <c r="J12"/>
  <c r="I12"/>
  <c r="K12" s="1"/>
  <c r="J11"/>
  <c r="I11"/>
  <c r="K11" s="1"/>
  <c r="J10"/>
  <c r="I10"/>
  <c r="K10" s="1"/>
  <c r="J9"/>
  <c r="I9"/>
  <c r="K9" s="1"/>
  <c r="Q10" i="1"/>
  <c r="S10" s="1"/>
  <c r="R10"/>
  <c r="Q11"/>
  <c r="S11" s="1"/>
  <c r="R11"/>
  <c r="Q12"/>
  <c r="S12" s="1"/>
  <c r="R12"/>
  <c r="Q13"/>
  <c r="S13" s="1"/>
  <c r="R13"/>
  <c r="Q14"/>
  <c r="S14" s="1"/>
  <c r="R14"/>
  <c r="R9"/>
  <c r="Q9"/>
  <c r="S9" s="1"/>
</calcChain>
</file>

<file path=xl/sharedStrings.xml><?xml version="1.0" encoding="utf-8"?>
<sst xmlns="http://schemas.openxmlformats.org/spreadsheetml/2006/main" count="536" uniqueCount="313">
  <si>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</si>
  <si>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</si>
  <si>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</si>
  <si>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</si>
  <si>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</si>
  <si>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</si>
  <si>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</si>
  <si>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</si>
  <si>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</si>
  <si>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</si>
  <si>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>Поставка продуктов питания (фрукты)</t>
  </si>
  <si>
    <t>Яблоки</t>
  </si>
  <si>
    <t>Поставка продуктов питания (мясо говядины и пищевые субпродукты)</t>
  </si>
  <si>
    <t xml:space="preserve">Поставка продуктов питания     ( мясо кур) </t>
  </si>
  <si>
    <t xml:space="preserve">Поставка продуктов питания   (Колбасные и тушеные изделия) </t>
  </si>
  <si>
    <t>Поставка продуктов питания (Рыба и рыбные продукты переработанные и консервированные)</t>
  </si>
  <si>
    <t>Консервы рыбные натуральные (сардина)</t>
  </si>
  <si>
    <t xml:space="preserve">Сельдь слабосоленая </t>
  </si>
  <si>
    <t xml:space="preserve">Поставка продуктов питания (молочная продукция)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</si>
  <si>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</si>
  <si>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</si>
  <si>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</si>
  <si>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</si>
  <si>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</si>
  <si>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</si>
  <si>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Поставка продуктов питания (овощи и фрукты переработанные)</t>
  </si>
  <si>
    <t>Горох   консервированный</t>
  </si>
  <si>
    <t>Фасоль   консервированная</t>
  </si>
  <si>
    <t xml:space="preserve">Икра овощная </t>
  </si>
  <si>
    <t>Томатная паста</t>
  </si>
  <si>
    <t>Смеси сушеных фруктов (компот из сухофруктов)</t>
  </si>
  <si>
    <t>Соки</t>
  </si>
  <si>
    <t>Изюм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</si>
  <si>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</si>
  <si>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</si>
  <si>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</si>
  <si>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</si>
  <si>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Соль выварочная йодированная</t>
  </si>
  <si>
    <t>Маргарин</t>
  </si>
  <si>
    <t>Майонез</t>
  </si>
  <si>
    <t>Крахмал картофельный</t>
  </si>
  <si>
    <t>Зефир</t>
  </si>
  <si>
    <t>Кисель</t>
  </si>
  <si>
    <t>Поставка продуктов питания (яйцо куриное)</t>
  </si>
  <si>
    <t>Яйца куриные</t>
  </si>
  <si>
    <t>шт.</t>
  </si>
  <si>
    <t>Поставка продуктов питания (Изделия хлебобулочные и мучные кондитерские)</t>
  </si>
  <si>
    <t>ежедневно</t>
  </si>
  <si>
    <t>еженедельно</t>
  </si>
  <si>
    <t>два раза в неделю</t>
  </si>
  <si>
    <t>3 раза в неделю</t>
  </si>
  <si>
    <t>два раза в месяц</t>
  </si>
  <si>
    <t>Хлеб Дарницкий</t>
  </si>
  <si>
    <t xml:space="preserve">Герметичная упаковка. </t>
  </si>
  <si>
    <t xml:space="preserve">Вафли </t>
  </si>
  <si>
    <t xml:space="preserve">Печенье </t>
  </si>
  <si>
    <t xml:space="preserve">Свежая столовая. Класс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</t>
  </si>
  <si>
    <t xml:space="preserve">Развес. Упаковка - картонная коробка  </t>
  </si>
  <si>
    <t>Свежие.  Категория первая.  Плоды целые,   чистые, без механических повреждений, без повреждений вредителями и болезнями, без постороннего запаха и привкуса.</t>
  </si>
  <si>
    <t xml:space="preserve">Свежие.  Категория первая.  Плоды целые,   чистые, без механических повреждений, без повреждений вредителями и болезнями, без постороннего запаха и привкуса. </t>
  </si>
  <si>
    <t xml:space="preserve"> Развес. Тара  чистая, сухая, без постороннего запаха.</t>
  </si>
  <si>
    <t>Упаковка: пакеты из полимерной пленки с горловиной заклеенной липкой лентой или скрепленной скрепкой.</t>
  </si>
  <si>
    <t>Упаковка: полимерная пленка по ГОСТ 10354.</t>
  </si>
  <si>
    <t xml:space="preserve">Окорочка замороженные, чистые, обескровленные, без посторонних запахов, без посторонних включений, без видимых кровяных сгустков. 
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</si>
  <si>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</si>
  <si>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</si>
  <si>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</si>
  <si>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>Развес.</t>
  </si>
  <si>
    <t>Развес. Творог  расфасован, упакован в тару и (или) упаковку, изготовленную из экологически безопасных материалов, предназначенную для контакта с пищевым продуктом.</t>
  </si>
  <si>
    <t xml:space="preserve"> Развес.</t>
  </si>
  <si>
    <t xml:space="preserve">Развес. </t>
  </si>
  <si>
    <t xml:space="preserve">1  сорт. Цвет желтый разных оттенков. Без запаха плесени, затхлости и других посторонних запахов. Не допускается зараженность  вредителями хлебных запасов . </t>
  </si>
  <si>
    <t>Марка М - преобладает непрозрачная мучнистая крупка ровного белого или кремового цвета, без запахов плесени, затхлости и других посторонних запахов.Не допускается зараженность  вредителями.</t>
  </si>
  <si>
    <t xml:space="preserve">Белая, подтип овальная, без запаха плесени, затхлости и других посторонних запахов.Не допускается зараженность и загрязненность вредителями.  </t>
  </si>
  <si>
    <t xml:space="preserve">Горох, колотый, шлифованный,1 сорт, без запаха плесени, затхлости и других посторонних запахов.Не допускается зараженность  вредителями хлебных запасов.  </t>
  </si>
  <si>
    <t>Фасовка в потребительскую тару, маркированную в соответствии с ГОСТ Р 51074-2003.</t>
  </si>
  <si>
    <t>Масло подсолнечное</t>
  </si>
  <si>
    <t>Уксус  из пищевого сырья</t>
  </si>
  <si>
    <t>Упаковка: тара, упаковочные материалы (бугорчатые прокладки)  обеспечивают сохранность, целостность скорлупы, качество, товарный вид и гарантировать безопасность яиц при транспортировании и хранении.</t>
  </si>
  <si>
    <t>Характеристики товара</t>
  </si>
  <si>
    <t>Наименование товара</t>
  </si>
  <si>
    <t xml:space="preserve">Кукуруза сахарная консервированная  </t>
  </si>
  <si>
    <t>Сахар - песок</t>
  </si>
  <si>
    <t>Рыба (пикша)</t>
  </si>
  <si>
    <t>Рыба (горбуша)</t>
  </si>
  <si>
    <t>Рыба (треска)</t>
  </si>
  <si>
    <t>Рыба (минтай)</t>
  </si>
  <si>
    <t>Упаковка: металлические банки. Вес   до ______ г.</t>
  </si>
  <si>
    <t>Упаковка: металлические банки вместимостью до ____ см3.</t>
  </si>
  <si>
    <t>Упаковка: металлические банки вместимостью до _____ см3.</t>
  </si>
  <si>
    <t>Упаковка: ведра из полимерных материалов вместимостью до ____ дм3.</t>
  </si>
  <si>
    <t xml:space="preserve"> Упаковка п/э пакет, фас. по _____ л. </t>
  </si>
  <si>
    <t xml:space="preserve"> Упаковка п/э пакет, фас. По_____ 1 л. </t>
  </si>
  <si>
    <t xml:space="preserve"> Упакован в тару и (или) упаковку, изготовленную из экологически безопасных материалов, предназначенную для контакта с пищевым продуктом, объемом до ___ л.</t>
  </si>
  <si>
    <t>Упаковка полиэтиленовый стакан до ____ кг.</t>
  </si>
  <si>
    <t xml:space="preserve"> Упаковка: металлические банки с лаковым или эмалевым покрытием вместимостью до ____ дм3 </t>
  </si>
  <si>
    <t xml:space="preserve"> Упаковка: металлические банки с лаковым или эмалевым покрытием вместимостью до ____  дм4</t>
  </si>
  <si>
    <t xml:space="preserve"> Упаковка: металлические банки с лаковым или эмалевым покрытием вместимостью до ____ дм3</t>
  </si>
  <si>
    <t>Упаковка: стеклянные и металлические лакированные банки вместимостью до ____ дм3</t>
  </si>
  <si>
    <t xml:space="preserve"> Упаковка: стеклянные банки вместимостью до ____ дм3.</t>
  </si>
  <si>
    <t xml:space="preserve"> Упаковка: стеклянные банки вместимостью до ____  дм3.</t>
  </si>
  <si>
    <t xml:space="preserve"> Упаковка: стеклянные или металлические банки с лаковым или эмалевым покрытием вместимостью _____ дм3</t>
  </si>
  <si>
    <t>Упаковка: полиэтиленовые пакеты до ____ кг.</t>
  </si>
  <si>
    <t>Упаковка: стеклянные или металлические лакированные банки вместимостью до ____ дм3.</t>
  </si>
  <si>
    <t xml:space="preserve"> Упаковка: стеклянная банка, объемом до ____ дм3.</t>
  </si>
  <si>
    <t>Упакован в мягкую или полужесткую упаковку, массой  до ____ кг.</t>
  </si>
  <si>
    <t xml:space="preserve"> Фасовка до ____ кг.</t>
  </si>
  <si>
    <t>Фасовка: пачки или пакеты из полимерных материалов, до _____ кг</t>
  </si>
  <si>
    <t>Упаковка: полиэтиленовая пленка, пачка массой до ____ кг.</t>
  </si>
  <si>
    <t>Упаковка: от ___ до ___ л. п/бут. Фасовка в потребительскую тару, маркированную в соответствии с ГОСТ Р 51074-2003.</t>
  </si>
  <si>
    <t>Расфасовка - брусок  до  _____ кг  завернутый  в пергамент или кашированную фольгу, маркированную в соответствии с ГОСТ Р 51074-2003.</t>
  </si>
  <si>
    <t>Упаковка:  из бумаги,   брикеты массой до ____  кг.</t>
  </si>
  <si>
    <t>Упаковка: стеклянные или из полимерных материалов бутылки, вместимостью до ____ л</t>
  </si>
  <si>
    <t xml:space="preserve">Баранки вырабатываются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</si>
  <si>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 xml:space="preserve">Свежая  столовая. Класс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
 </t>
  </si>
  <si>
    <t xml:space="preserve">Отборный.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</si>
  <si>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 xml:space="preserve">Свежий, продовольственный, класс первый,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</si>
  <si>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Периодчность поставки (устанавливаются Заказчиком исходя из потребности)</t>
  </si>
  <si>
    <t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</t>
  </si>
  <si>
    <t xml:space="preserve">Блоки из говяжьей печени. Тип блока I.  Поверхность без загрязнений и постороннего запаха.  Не допускается в замороженных блоках и на их поверхности наличие льда и снега.
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</si>
  <si>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</si>
  <si>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</si>
  <si>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>Категория Б. Батоны в натуральной оболочке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</si>
  <si>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 xml:space="preserve">Сорт первый. Тушка рыбы замороженная, потрошенная, без головы. Поверхность рыбы чистая, без наружных повреждений. Консистенция – плотная. </t>
  </si>
  <si>
    <t xml:space="preserve">Сельдь соленная, слабой соли, неразделанная, 1 сорт. Поверхность  чистая, без чешуи. Рыба без наружных повреждений. 
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</si>
  <si>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</si>
  <si>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Рис шлифованный, круглозерный, 1 сорт. Цвет белый с различными оттенками, без посторонних запахов, не затхлый, не плесневой. Не допускается зараженность и загрязненность вредителями хлебных зпасов. </t>
  </si>
  <si>
    <t>Ядрица 1 сорт.  Целые и надколотые ядра гречихи, без вредителей хлебных запасов, без посторонних запахов, не затхлая, без плесневелого запаха.</t>
  </si>
  <si>
    <t xml:space="preserve">Крупа ячневая №1. Частицы дробленого ядра различной величины и формы.  Цвет белый с желтоватым.  Без затхлости, плесени и других посторонних запахов.  Не допускается зараженность  вредителями хлебных запасов. </t>
  </si>
  <si>
    <t xml:space="preserve">Крупа перловая №1. Ядро, освобожденное от цветковых пленок, хорошо отшлифованное. Цвет белый с желтоватым. Без затхлости, плесени и других посторонних запахов.Не допускается зараженность  вредителями хлебных запасов. </t>
  </si>
  <si>
    <t>Консервы натуральные. Изготовлены из овощного гороха мозговых сортов.  Первого товарного сорта. Зерна целые без примесей оболочек зерен и кормового гороха коричневого цвета. Цвет зерен: зеленый, светло-зеленый или оливковый</t>
  </si>
  <si>
    <t>Фасоль натуральная. Изготовлена из продовольственной фасоли. Зерна фасоли одного типа, однородные по величине. Не допускается наличие зерен, поврежденных сельскохозяйственными вредителями. Цвет зерен - однородный. Зерна целые, мягкие, но не разваренные.</t>
  </si>
  <si>
    <t>Консервы натуральные. Кукуруза сахарная в зернах. Сорт 1.  Зерна целые.  Консистенция мягкая, однородная, без чрезмерной плотности.</t>
  </si>
  <si>
    <t xml:space="preserve">Икра из кабачков. Однородная, равномерно измельченная масса. Не допускается. Цвет однородный по всей массе от желтого до светло-коричневого. </t>
  </si>
  <si>
    <t xml:space="preserve">Консервированные. Первый сорт.  Овощи целые, однородные по размеру,здоровые, чистые, не сморщенные, не мятые,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 </t>
  </si>
  <si>
    <t xml:space="preserve">Томаты с зеленью в заливке. 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</si>
  <si>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</si>
  <si>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 xml:space="preserve">Смесь из сушеных фруктов (сухой компот). Первый  сорт. </t>
  </si>
  <si>
    <t xml:space="preserve">Повидло плодовое и ягодное стерилизованное, в ассортименте.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масса. Засахаривание не допускается. </t>
  </si>
  <si>
    <t xml:space="preserve">Яблочный. Восстановленный, с мякотью. </t>
  </si>
  <si>
    <t>Виноград сушеный, сорт первый,без плодоножек, мягкий, сыпучий, без комковатости. Не допускаются ягоды загнившие, пораженные вредителями, насекомыми-вредителями, их личинками или куколками.</t>
  </si>
  <si>
    <t xml:space="preserve">Крупный (листовой), сорт высший.  Не допускается  плесень, затхлость, кисловатость, а также желтая чайная пыль, посторонние запахи, привкусы, и примеси.  </t>
  </si>
  <si>
    <t xml:space="preserve">Напиток с натуральным кофе без цикория. Порошкообразный, наличие комков не допускается. </t>
  </si>
  <si>
    <t xml:space="preserve">Порошок от светло-коричневого до тёмно-коричневого цвета, тусклый серый оттенок не допускается. </t>
  </si>
  <si>
    <t xml:space="preserve">В ассортименте.  Группа А из муки высшего сорта.  </t>
  </si>
  <si>
    <t xml:space="preserve">Сахар-песок. Белый сыпучий. Без посторонних привкуса и запаха.  </t>
  </si>
  <si>
    <t xml:space="preserve">Поваренная пищевая (Выварочная, йодированная). Сорт «экстра». </t>
  </si>
  <si>
    <t xml:space="preserve">Рафинированное дезодорированное. Высший сорт. Без запаха, прозрачное, без осадка. </t>
  </si>
  <si>
    <t xml:space="preserve">Марка МТ.  Посторонние запахи  не допускаются.  Цвет - от  светло-желтого до желтого, однородный по всей массе. </t>
  </si>
  <si>
    <t>Массовая доля жира не менее 50%.  Цвет от белого до желтовато-кремового, однородный по всей массе.</t>
  </si>
  <si>
    <t xml:space="preserve">Картофельный. Сорт высший. Однородный порошкообразный продукт. Цвет белый,  без постороннего запаха.
</t>
  </si>
  <si>
    <t xml:space="preserve">Цельное сгущенное с сахаром. Массовая доля жира на менее 8,5%. Внешний вид и консистенция однородная, вязкая по всей массе. Цвет  белый  с кремовым оттенком, равномерный по всей массе. </t>
  </si>
  <si>
    <t xml:space="preserve">С фруктово-ягодной начинкой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</si>
  <si>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 xml:space="preserve">Сухое цельное. Массовая доля жира не менее 25%.   Допускается незначительное количество комочков, рассыпающихся при легком механическом воздействии. 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</si>
  <si>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</si>
  <si>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</si>
  <si>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</si>
  <si>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</si>
  <si>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</si>
  <si>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</si>
  <si>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</si>
  <si>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</si>
  <si>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>Молоко сгущеное</t>
  </si>
  <si>
    <t xml:space="preserve">Молоко сухое </t>
  </si>
  <si>
    <t>Требования к фасовке и упаковке  (устанавливаются Заказчиком исходя из потребности)</t>
  </si>
  <si>
    <t xml:space="preserve">Батон нарезной, вырабатываемый из пшеничной муки высшего сорта, без комочков и следов непромеса, без постороннего привкуса и запаха. </t>
  </si>
  <si>
    <t>Заварные. Изготовлены из муки высшего сорта. Изделие в изломе пропеченное без следов непромеса, без постороннего вкуса и запаха.</t>
  </si>
  <si>
    <t xml:space="preserve">Сахарное. 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</si>
  <si>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Свежий репчатый.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</si>
  <si>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 xml:space="preserve">Белокочанная 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
</t>
  </si>
  <si>
    <t>Свежие. Сорт первый. Плоды целые, чистые, без излишней влажности, одного помологического сорта, без повреждений вредителями и болезнями, без повреждения кожицы плода.</t>
  </si>
  <si>
    <t>Свежие. Сорт первый. Плоды целые, чистые, без постороннего запаха и привкуса, без излишней влажности, одного помологического сорта, без повреждений вредителями и болезнями, без повреждения кожицы плода.</t>
  </si>
  <si>
    <t xml:space="preserve">Цвет равномерный. Консистенция мягкая, легко поддающаяся разламыванию. Пловерхность изделия без грубого затвердевания на боковых гранях и выделения сиропа.
</t>
  </si>
  <si>
    <t xml:space="preserve">Концентрат на плодовых или ягодных экстрактах концентрированных соков или без них с вкусовыми и ароматическими добавками. Брикеты целые, правильной формы. Плесень не допускается.
</t>
  </si>
  <si>
    <t xml:space="preserve">Столовый, 9%, спиртовой. Прозрачная жидкость без помутнения.
</t>
  </si>
  <si>
    <t xml:space="preserve">Столовое, 1 категории. 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</si>
  <si>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</si>
  <si>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</si>
  <si>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</si>
  <si>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молока.   Сорт высший. Не острый. Жирность не менее 45%. 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</si>
  <si>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Цвет: обусловленный цветом внесенного ингредиента.</t>
  </si>
  <si>
    <t>Кол-во источников</t>
  </si>
  <si>
    <t>к-т вариации</t>
  </si>
  <si>
    <t xml:space="preserve">Рекомендуемая  НМЦ </t>
  </si>
  <si>
    <t>*- указанные цены не используются для проведения закупок в случаях, если поставка продуктов питания осуществляется для детей и подростков в возрасте от 0 до 18 лет и регулируется иными нормативными документами</t>
  </si>
  <si>
    <t>Сметана</t>
  </si>
  <si>
    <t>Творог</t>
  </si>
  <si>
    <t>Масло сливочное</t>
  </si>
  <si>
    <t>** -НМЦК определена исходя из минимального значения коммерческого предложения</t>
  </si>
  <si>
    <t xml:space="preserve">Хлеб дарницкий 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</si>
  <si>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Развес. Упаковка - картонная коробка  массой до ____ кг. </t>
  </si>
  <si>
    <t>Вафли одинакового размера и правильной формы c начинкой. Поверхность с четким рисунком, края с ровным обрезом без подтеков. Начинка в вафлях не  выступает за края. Начинка однородной консистенции, без крупинок и комочков.  Без постороннего вкуса и запаха.</t>
  </si>
  <si>
    <t>Развес. Упаковка-  картонная коробка   массой  до ________ кг</t>
  </si>
  <si>
    <t>Развес. Упаковка-  картонная коробка   массой  до _____ кг</t>
  </si>
  <si>
    <t xml:space="preserve"> Герметичная упаковка до ______ кг</t>
  </si>
  <si>
    <t xml:space="preserve">Упаковка: мешок-сетка из полиэтиленовой нити в соответствии с ГОСТ 30090-93. Вес от ___ кг до ____ кг. </t>
  </si>
  <si>
    <t xml:space="preserve">Упаковка: мешок-сетка из полиэтиленовой нити в соответствии с ГОСТ 30090-93. Вес от ____ кг до _____ кг. </t>
  </si>
  <si>
    <t xml:space="preserve">Упаковка: мешок-сетка из полиэтиленовой нити в соответствии с ГОСТ 30090-93. Вес от _____ кг до ______ кг. </t>
  </si>
  <si>
    <t>Развес. Упаковка: сетка из полиэтиленовой нити.  Вес до ______  кг.</t>
  </si>
  <si>
    <t xml:space="preserve">Упаковка: мешок-сетка из полиэтиленовой нити в соответствии с ГОСТ 30090-93. Вес от ____ кг до ______ кг. </t>
  </si>
  <si>
    <t>Упаковка:  мешок-сетка из полиэтиленовой нити в соответствии с ГОСТ 30090-93. Вес от 10 кг до 40 кг.</t>
  </si>
  <si>
    <t>Тара, упаковочные материалы и скрепляющие средства должны соответствовать требованиям и документам, в соответствии с которыми они изготовлены, и обеспечивать сохранность и товарный вид субпродуктов при транспортировании и хранении в течение всего срока годности. Масса нетто одной упаковочной единицы- до  _____ кг .</t>
  </si>
  <si>
    <t xml:space="preserve">Целые тушки цыплят - бройлеров, 1 сорта, потрошенные,  чистые, обескровленные, без посторонних запахов, без посторонних включений, без видимых кровяных сгустков. 
</t>
  </si>
  <si>
    <t xml:space="preserve">Говядина тушеная. Сорт высший. Мясо кусочками, непереваренное
</t>
  </si>
  <si>
    <t>Упаковка: металлические банки. Вес   до _____ г.</t>
  </si>
  <si>
    <t xml:space="preserve">Свинина тушеная. Сорт высший. Мясо кусочками, непереваренное.
</t>
  </si>
  <si>
    <t xml:space="preserve">Рыба  разделана, уложена в банки, герметично укупорена и стерилизована. Куски рыбы целые. Наличие посторонних примесей не допускается.
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</si>
  <si>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72 %. </t>
  </si>
  <si>
    <t xml:space="preserve"> Фасовка в потребительскую тару, маркированную в соответствии с ГОСТ Р 51074-2003. Вес до _____ кг., пакет</t>
  </si>
  <si>
    <t xml:space="preserve"> Фасовка в потребительскую тару, маркированную в соответствии с ГОСТ Р 51074-2003. Вес до ____ кг., пакет</t>
  </si>
  <si>
    <t xml:space="preserve"> Фасовка в потребительскую тару, маркированную в соответствии с ГОСТ Р 51074-2003. Вес до ___ кг., пакет</t>
  </si>
  <si>
    <t xml:space="preserve"> Фасовка в потребительскую тару, маркированную в соответствии с ГОСТ Р 51074-2003. Вес до ______ кг., пакет</t>
  </si>
  <si>
    <t>Мука пшеничная хлебопекарная высшего сорта. Запах свойственный пшеничной муке, без посторонних запахов, не затхлый, не плесневый. Цвет белый или белый с кремовым оттенком. Не допускается зараженность и загрязненность вредителями.</t>
  </si>
  <si>
    <t>Фасовка в продуктовые мешки, соответствующие ГОСТ 30090-93, фасовка до _____ кг.</t>
  </si>
  <si>
    <t>Упаковка: стеклянные банки под винтовую укупорку или ведерки из полимерных и комбинированных материалов, масса нетто до ____ кг.</t>
  </si>
  <si>
    <t>Упаковка – потребительская тара, масса нетто до ____ кг.</t>
  </si>
  <si>
    <t>Упаковка - потребительская тара, обеспечивающая сохранность качества и безопасность продукта при перевозках, хранении и реализации масса нетто  до ___  кг.</t>
  </si>
  <si>
    <t>Упаковка: картонные коробки, масса нетто до ____ кг.</t>
  </si>
  <si>
    <t>Упаковка: потребительская тара, массой до ___ кг.</t>
  </si>
  <si>
    <t>Упаковка: картонная коробка, масса нетто до ____ кг.</t>
  </si>
  <si>
    <t>ОАО ТМК</t>
  </si>
  <si>
    <t>Вх.№ б/н от 10.09.2014</t>
  </si>
  <si>
    <t>ОАО Тверьпродторг</t>
  </si>
  <si>
    <t>Капуста белокочанная</t>
  </si>
  <si>
    <t>Батон нарезной</t>
  </si>
  <si>
    <t>Груши</t>
  </si>
  <si>
    <t>Апельсины</t>
  </si>
  <si>
    <t>Мандарины</t>
  </si>
  <si>
    <t>Мясо(говядина)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</si>
  <si>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</si>
  <si>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</si>
  <si>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</si>
  <si>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</si>
  <si>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</si>
  <si>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Консервы рыбные натуральные (сайра)</t>
  </si>
  <si>
    <t>Консервы рыбные натуральные (горбуша)</t>
  </si>
  <si>
    <t>Йогурт</t>
  </si>
  <si>
    <t xml:space="preserve">Крупа гречневая </t>
  </si>
  <si>
    <t>Крупа ячменная</t>
  </si>
  <si>
    <t>Фасоль</t>
  </si>
  <si>
    <t>Горох шлифованный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</si>
  <si>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</si>
  <si>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</si>
  <si>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</si>
  <si>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</si>
  <si>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</si>
  <si>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>ООО "Тверская торговая фирма "Чайка-3"</t>
  </si>
  <si>
    <t>Вх. № б/н от 10.09.2014</t>
  </si>
  <si>
    <t>ОАО "Эра"</t>
  </si>
  <si>
    <t>ООО "СЦ-Маркет"</t>
  </si>
  <si>
    <t>ОАО "Волжский пекарь"</t>
  </si>
  <si>
    <t>Исх. №3267 от 29.08.2014</t>
  </si>
  <si>
    <t>ОАО "Молоко"</t>
  </si>
  <si>
    <t>Вх. №28327 от 10.09.2014</t>
  </si>
  <si>
    <t>Исх.№ 189 от 28.08.2014</t>
  </si>
  <si>
    <t>ООО "Удомельский хлебокомбинат"</t>
  </si>
  <si>
    <t>ООО Управляющая компания "Кимрский хлебокомбинат"</t>
  </si>
  <si>
    <t>Исх. № 495 от 28.08.2014</t>
  </si>
  <si>
    <t>ООО "Продресурсы"</t>
  </si>
  <si>
    <t>Исх.№ 2/05-8 от 29.08.2014</t>
  </si>
  <si>
    <t>ОАО "Вышневолоцкий хлебкомбинат"</t>
  </si>
  <si>
    <t>Исх. № 853 от 29.08.2014</t>
  </si>
  <si>
    <t>ОАО "Торжокский хлебозавод"</t>
  </si>
  <si>
    <t>Исх. № 445 от 29.08.2014</t>
  </si>
  <si>
    <t>ООО "Тверьхлебпром"</t>
  </si>
  <si>
    <t>Исх. № 300 от 29.08.2014</t>
  </si>
  <si>
    <t>ЗАО "Хлеб"</t>
  </si>
  <si>
    <t>Исх. № 14/247 от 28.08.2014</t>
  </si>
  <si>
    <t xml:space="preserve"> </t>
  </si>
  <si>
    <t>Предложения по начальным (максимальным) ценам на продовольственные товары (овощи) на 4 квартал 2014 года *</t>
  </si>
  <si>
    <t>Предложения по начальным (максимальным) ценам на продовольственные товары (фрукты) на 4 квартал 2014 года *</t>
  </si>
  <si>
    <t>Закупка 0136200003614004373</t>
  </si>
  <si>
    <t>Закупка 0136200003614004702</t>
  </si>
  <si>
    <t>Закупка № 0136200003614005819</t>
  </si>
  <si>
    <t>Закупка № 0136200003614006283</t>
  </si>
  <si>
    <t>Предложения по начальным (максимальным) ценам на продовольственные товары (мясо говядины и пищевые субпродукты) на 4 квартал 2014 года *</t>
  </si>
  <si>
    <t>Закупка №0136200003614005315</t>
  </si>
  <si>
    <t>Закупка №0136200003614005993</t>
  </si>
  <si>
    <t>Закупка №0136200003614005566</t>
  </si>
  <si>
    <t>Предложения по начальным (максимальным) ценам на продовольственные товары (мясо кур) на 4 квартал 2014 года *</t>
  </si>
  <si>
    <t>Предложения по начальным (максимальным) ценам на продовольственные товары (колбасные и тушеные изделия)  на 4 квартал 2014 года *</t>
  </si>
  <si>
    <t>Предложения по начальным (максимальным) ценам на продовольственные товары (рыба и рыбные продукты переработанные и консервированные) на 4 квартал 2014 года *</t>
  </si>
  <si>
    <t>Закупка № 0136200003614005253</t>
  </si>
  <si>
    <t>Свежие. Сорт первый. Плоды целые,   чистые, без постороннего аромата  и привкуса, одного помологического сорта, без повреждений вредителями и болезнями, без повреждения кожицы плода.</t>
  </si>
  <si>
    <t xml:space="preserve"> Развес. Упаковка картонная коробка, плоды упакованы в полиэтиленовый пакет.</t>
  </si>
  <si>
    <t>Бананы</t>
  </si>
  <si>
    <t>Закупка 0136200003614005691</t>
  </si>
  <si>
    <t>Закупка 0136200003614005830</t>
  </si>
  <si>
    <t>Закупка 0136200003614004955</t>
  </si>
  <si>
    <t>Закупка 0136200003614005388</t>
  </si>
  <si>
    <t>Закупка 0136200003614006100</t>
  </si>
  <si>
    <t>Закупка №0136200003614005694</t>
  </si>
  <si>
    <t>Закупка №0136200003614005006</t>
  </si>
  <si>
    <t>Закупка №0136200003614006397</t>
  </si>
  <si>
    <t>Закупка № 0136200003614006398</t>
  </si>
  <si>
    <t>Закупка № 0136200003614005778</t>
  </si>
  <si>
    <t>Томаты консервированные</t>
  </si>
  <si>
    <t>Источники ценовой информации</t>
  </si>
  <si>
    <t>Приложение №1</t>
  </si>
  <si>
    <t>Предложения по начальным (максимальным) ценам на продовольственные товары  (Изделия хлебобулочные и мучные кондитерские) на 4 квартал 2014 года *</t>
  </si>
  <si>
    <t>Рекомендуемая  НМЦ, руб.</t>
  </si>
  <si>
    <t>Приложение №2</t>
  </si>
  <si>
    <t>Рекомендуемая  НМЦ , руб.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</si>
  <si>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</si>
  <si>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</si>
  <si>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</si>
  <si>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</si>
  <si>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</si>
  <si>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Предложения по начальным (максимальным) ценам на продовольственные товары (молочная продукция) на 4 квартал 2014 года *</t>
  </si>
  <si>
    <t>Предложения по начальным (максимальным) ценам на продовольственные товары (прочая продукция) на 4 квартал 2014 года *</t>
  </si>
  <si>
    <t>Рекомендуемая  НМЦ, рублей</t>
  </si>
  <si>
    <t>Приложение №8</t>
  </si>
  <si>
    <t>Приложение №9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</si>
</sst>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vertical="top" wrapText="1"/>
    </xf>
    <xf numFmtId="1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abSelected="1" topLeftCell="D1" zoomScaleNormal="100" workbookViewId="0">
      <selection activeCell="S8" sqref="S8"/>
    </sheetView>
  </sheetViews>
  <sheetFormatPr defaultRowHeight="15"/>
  <cols>
    <col min="1" max="1" width="26.5703125" style="14" customWidth="1"/>
    <col min="2" max="2" width="20.5703125" style="14" customWidth="1"/>
    <col min="3" max="3" width="9.5703125" style="14" customWidth="1"/>
    <col min="4" max="4" width="41.42578125" style="14" customWidth="1"/>
    <col min="5" max="5" width="23.5703125" style="14" customWidth="1"/>
    <col min="6" max="16" width="13.7109375" style="15" customWidth="1"/>
    <col min="17" max="17" width="13.140625" style="15" customWidth="1"/>
    <col min="18" max="18" width="12.140625" style="15" customWidth="1"/>
    <col min="19" max="19" width="14.140625" style="15" customWidth="1"/>
    <col min="20" max="27" width="9.140625" style="15"/>
    <col min="28" max="16384" width="9.140625" style="14"/>
  </cols>
  <sheetData>
    <row r="1" spans="1:27" ht="15" customHeight="1">
      <c r="Q1" s="31" t="s">
        <v>298</v>
      </c>
      <c r="R1" s="31"/>
      <c r="S1" s="31"/>
    </row>
    <row r="2" spans="1:27" ht="15" customHeight="1"/>
    <row r="3" spans="1:27">
      <c r="A3" s="32" t="s">
        <v>299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7" s="18" customFormat="1" ht="14.25" customHeight="1">
      <c r="A5" s="34" t="s">
        <v>80</v>
      </c>
      <c r="B5" s="34" t="s">
        <v>117</v>
      </c>
      <c r="C5" s="34" t="s">
        <v>0</v>
      </c>
      <c r="D5" s="34" t="s">
        <v>79</v>
      </c>
      <c r="E5" s="34" t="s">
        <v>164</v>
      </c>
      <c r="F5" s="39" t="s">
        <v>297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4" t="s">
        <v>181</v>
      </c>
      <c r="R5" s="35" t="s">
        <v>182</v>
      </c>
      <c r="S5" s="38" t="s">
        <v>300</v>
      </c>
      <c r="T5" s="17"/>
      <c r="U5" s="17"/>
      <c r="V5" s="17"/>
      <c r="W5" s="17"/>
      <c r="X5" s="17"/>
      <c r="Y5" s="17"/>
      <c r="Z5" s="17"/>
      <c r="AA5" s="17"/>
    </row>
    <row r="6" spans="1:27" s="18" customFormat="1" ht="76.5">
      <c r="A6" s="34"/>
      <c r="B6" s="34"/>
      <c r="C6" s="34"/>
      <c r="D6" s="34"/>
      <c r="E6" s="34"/>
      <c r="F6" s="16" t="s">
        <v>222</v>
      </c>
      <c r="G6" s="16" t="s">
        <v>258</v>
      </c>
      <c r="H6" s="16" t="s">
        <v>246</v>
      </c>
      <c r="I6" s="16" t="s">
        <v>266</v>
      </c>
      <c r="J6" s="16" t="s">
        <v>248</v>
      </c>
      <c r="K6" s="16" t="s">
        <v>264</v>
      </c>
      <c r="L6" s="16" t="s">
        <v>262</v>
      </c>
      <c r="M6" s="16" t="s">
        <v>260</v>
      </c>
      <c r="N6" s="16" t="s">
        <v>256</v>
      </c>
      <c r="O6" s="16" t="s">
        <v>255</v>
      </c>
      <c r="P6" s="16" t="s">
        <v>250</v>
      </c>
      <c r="Q6" s="34"/>
      <c r="R6" s="36"/>
      <c r="S6" s="38"/>
      <c r="T6" s="17"/>
      <c r="U6" s="17"/>
      <c r="V6" s="17"/>
      <c r="W6" s="17"/>
      <c r="X6" s="17"/>
      <c r="Y6" s="17"/>
      <c r="Z6" s="17"/>
      <c r="AA6" s="17"/>
    </row>
    <row r="7" spans="1:27" s="18" customFormat="1" ht="25.5">
      <c r="A7" s="34"/>
      <c r="B7" s="34"/>
      <c r="C7" s="34"/>
      <c r="D7" s="34"/>
      <c r="E7" s="34"/>
      <c r="F7" s="16" t="s">
        <v>221</v>
      </c>
      <c r="G7" s="16" t="s">
        <v>259</v>
      </c>
      <c r="H7" s="16" t="s">
        <v>247</v>
      </c>
      <c r="I7" s="16" t="s">
        <v>267</v>
      </c>
      <c r="J7" s="16" t="s">
        <v>221</v>
      </c>
      <c r="K7" s="16" t="s">
        <v>265</v>
      </c>
      <c r="L7" s="16" t="s">
        <v>263</v>
      </c>
      <c r="M7" s="16" t="s">
        <v>261</v>
      </c>
      <c r="N7" s="16" t="s">
        <v>257</v>
      </c>
      <c r="O7" s="16" t="s">
        <v>254</v>
      </c>
      <c r="P7" s="16" t="s">
        <v>251</v>
      </c>
      <c r="Q7" s="34"/>
      <c r="R7" s="37"/>
      <c r="S7" s="38"/>
      <c r="T7" s="17"/>
      <c r="U7" s="17"/>
      <c r="V7" s="17"/>
      <c r="W7" s="17"/>
      <c r="X7" s="17"/>
      <c r="Y7" s="17"/>
      <c r="Z7" s="17"/>
      <c r="AA7" s="17"/>
    </row>
    <row r="8" spans="1:27" ht="57">
      <c r="A8" s="6" t="s">
        <v>46</v>
      </c>
      <c r="B8" s="6" t="s">
        <v>47</v>
      </c>
      <c r="C8" s="6"/>
      <c r="D8" s="6"/>
      <c r="E8" s="6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4"/>
      <c r="S8" s="5"/>
    </row>
    <row r="9" spans="1:27" s="11" customFormat="1" ht="78" customHeight="1">
      <c r="A9" s="7" t="s">
        <v>52</v>
      </c>
      <c r="B9" s="7"/>
      <c r="C9" s="8" t="s">
        <v>1</v>
      </c>
      <c r="D9" s="9" t="s">
        <v>189</v>
      </c>
      <c r="E9" s="9" t="s">
        <v>53</v>
      </c>
      <c r="F9" s="9"/>
      <c r="G9" s="9"/>
      <c r="H9" s="9"/>
      <c r="I9" s="9">
        <v>36.159999999999997</v>
      </c>
      <c r="J9" s="9"/>
      <c r="K9" s="9">
        <v>37.299999999999997</v>
      </c>
      <c r="L9" s="9">
        <v>33.31</v>
      </c>
      <c r="M9" s="9">
        <v>32.869999999999997</v>
      </c>
      <c r="N9" s="9">
        <v>32.299999999999997</v>
      </c>
      <c r="O9" s="9">
        <v>30.8</v>
      </c>
      <c r="P9" s="9">
        <v>35.32</v>
      </c>
      <c r="Q9" s="9">
        <f t="shared" ref="Q9:Q14" si="0">COUNT(F9:P9)</f>
        <v>7</v>
      </c>
      <c r="R9" s="2">
        <f t="shared" ref="R9:R14" si="1">STDEVA(F9:P9)/(SUM(F9:P9)/COUNTIF(F9:P9,"&gt;0"))</f>
        <v>6.8097674771201377E-2</v>
      </c>
      <c r="S9" s="3">
        <f t="shared" ref="S9:S14" si="2">1/Q9*(SUM(F9:P9))</f>
        <v>34.008571428571429</v>
      </c>
      <c r="T9" s="10"/>
      <c r="U9" s="10"/>
      <c r="V9" s="10"/>
      <c r="W9" s="10"/>
      <c r="X9" s="10"/>
      <c r="Y9" s="10"/>
      <c r="Z9" s="10"/>
      <c r="AA9" s="10"/>
    </row>
    <row r="10" spans="1:27" s="11" customFormat="1" ht="63" customHeight="1">
      <c r="A10" s="7" t="s">
        <v>224</v>
      </c>
      <c r="B10" s="7"/>
      <c r="C10" s="8" t="s">
        <v>1</v>
      </c>
      <c r="D10" s="9" t="s">
        <v>165</v>
      </c>
      <c r="E10" s="9" t="s">
        <v>53</v>
      </c>
      <c r="F10" s="9"/>
      <c r="G10" s="9"/>
      <c r="H10" s="9"/>
      <c r="I10" s="9">
        <v>66.67</v>
      </c>
      <c r="J10" s="9"/>
      <c r="K10" s="9">
        <v>67</v>
      </c>
      <c r="L10" s="9">
        <v>48.64</v>
      </c>
      <c r="M10" s="9">
        <v>58.3</v>
      </c>
      <c r="N10" s="9">
        <v>51.25</v>
      </c>
      <c r="O10" s="9">
        <v>58.94</v>
      </c>
      <c r="P10" s="9">
        <v>57.88</v>
      </c>
      <c r="Q10" s="9">
        <f t="shared" si="0"/>
        <v>7</v>
      </c>
      <c r="R10" s="2">
        <f t="shared" si="1"/>
        <v>0.11893658261214779</v>
      </c>
      <c r="S10" s="3">
        <f t="shared" si="2"/>
        <v>58.382857142857141</v>
      </c>
      <c r="T10" s="10"/>
      <c r="U10" s="10"/>
      <c r="V10" s="10"/>
      <c r="W10" s="10"/>
      <c r="X10" s="10"/>
      <c r="Y10" s="10"/>
      <c r="Z10" s="10"/>
      <c r="AA10" s="10"/>
    </row>
    <row r="11" spans="1:27" s="11" customFormat="1" ht="63.75" customHeight="1">
      <c r="A11" s="7" t="s">
        <v>2</v>
      </c>
      <c r="B11" s="7"/>
      <c r="C11" s="8" t="s">
        <v>1</v>
      </c>
      <c r="D11" s="9" t="s">
        <v>166</v>
      </c>
      <c r="E11" s="9" t="s">
        <v>190</v>
      </c>
      <c r="F11" s="9">
        <v>100</v>
      </c>
      <c r="G11" s="9">
        <v>100</v>
      </c>
      <c r="H11" s="9">
        <v>87</v>
      </c>
      <c r="I11" s="9">
        <v>61.06</v>
      </c>
      <c r="J11" s="9">
        <v>68</v>
      </c>
      <c r="K11" s="9">
        <v>115</v>
      </c>
      <c r="L11" s="9"/>
      <c r="M11" s="9"/>
      <c r="N11" s="9"/>
      <c r="O11" s="9">
        <v>96</v>
      </c>
      <c r="P11" s="9">
        <v>100.54</v>
      </c>
      <c r="Q11" s="9">
        <f t="shared" si="0"/>
        <v>8</v>
      </c>
      <c r="R11" s="2">
        <f t="shared" si="1"/>
        <v>0.19910263659383035</v>
      </c>
      <c r="S11" s="3">
        <f t="shared" si="2"/>
        <v>90.949999999999989</v>
      </c>
      <c r="T11" s="10"/>
      <c r="U11" s="10"/>
      <c r="V11" s="10"/>
      <c r="W11" s="10"/>
      <c r="X11" s="10"/>
      <c r="Y11" s="10"/>
      <c r="Z11" s="10"/>
      <c r="AA11" s="10"/>
    </row>
    <row r="12" spans="1:27" s="11" customFormat="1" ht="105.75" customHeight="1">
      <c r="A12" s="7" t="s">
        <v>54</v>
      </c>
      <c r="B12" s="7"/>
      <c r="C12" s="8" t="s">
        <v>1</v>
      </c>
      <c r="D12" s="9" t="s">
        <v>191</v>
      </c>
      <c r="E12" s="9" t="s">
        <v>192</v>
      </c>
      <c r="F12" s="9">
        <v>110</v>
      </c>
      <c r="G12" s="9">
        <v>120</v>
      </c>
      <c r="H12" s="9">
        <v>120</v>
      </c>
      <c r="I12" s="9">
        <v>96.25</v>
      </c>
      <c r="J12" s="9"/>
      <c r="K12" s="9">
        <v>140</v>
      </c>
      <c r="L12" s="9"/>
      <c r="M12" s="9"/>
      <c r="N12" s="9">
        <v>82.5</v>
      </c>
      <c r="O12" s="9">
        <v>143</v>
      </c>
      <c r="P12" s="9">
        <v>148</v>
      </c>
      <c r="Q12" s="9">
        <f t="shared" si="0"/>
        <v>8</v>
      </c>
      <c r="R12" s="2">
        <f t="shared" si="1"/>
        <v>0.19378426293753243</v>
      </c>
      <c r="S12" s="3">
        <f t="shared" si="2"/>
        <v>119.96875</v>
      </c>
      <c r="T12" s="10"/>
      <c r="U12" s="10"/>
      <c r="V12" s="10"/>
      <c r="W12" s="10"/>
      <c r="X12" s="10"/>
      <c r="Y12" s="10"/>
      <c r="Z12" s="10"/>
      <c r="AA12" s="10"/>
    </row>
    <row r="13" spans="1:27" s="11" customFormat="1" ht="77.25" customHeight="1">
      <c r="A13" s="7" t="s">
        <v>55</v>
      </c>
      <c r="B13" s="7"/>
      <c r="C13" s="8" t="s">
        <v>1</v>
      </c>
      <c r="D13" s="9" t="s">
        <v>167</v>
      </c>
      <c r="E13" s="9" t="s">
        <v>193</v>
      </c>
      <c r="F13" s="9">
        <v>100</v>
      </c>
      <c r="G13" s="9">
        <v>95</v>
      </c>
      <c r="H13" s="9">
        <v>90</v>
      </c>
      <c r="I13" s="9">
        <v>74.03</v>
      </c>
      <c r="J13" s="9">
        <v>72</v>
      </c>
      <c r="K13" s="9">
        <v>115</v>
      </c>
      <c r="L13" s="9"/>
      <c r="M13" s="9"/>
      <c r="N13" s="9">
        <v>80.5</v>
      </c>
      <c r="O13" s="9">
        <v>126</v>
      </c>
      <c r="P13" s="9">
        <v>90.6</v>
      </c>
      <c r="Q13" s="9">
        <f t="shared" si="0"/>
        <v>9</v>
      </c>
      <c r="R13" s="2">
        <f t="shared" si="1"/>
        <v>0.19220402739084014</v>
      </c>
      <c r="S13" s="3">
        <f t="shared" si="2"/>
        <v>93.681111111111107</v>
      </c>
      <c r="T13" s="10"/>
      <c r="U13" s="10"/>
      <c r="V13" s="10"/>
      <c r="W13" s="10"/>
      <c r="X13" s="10"/>
      <c r="Y13" s="10"/>
      <c r="Z13" s="10"/>
      <c r="AA13" s="10"/>
    </row>
    <row r="14" spans="1:27" s="11" customFormat="1" ht="75.75" customHeight="1">
      <c r="A14" s="7" t="s">
        <v>3</v>
      </c>
      <c r="B14" s="7"/>
      <c r="C14" s="8" t="s">
        <v>1</v>
      </c>
      <c r="D14" s="9" t="s">
        <v>113</v>
      </c>
      <c r="E14" s="9" t="s">
        <v>194</v>
      </c>
      <c r="F14" s="9">
        <v>100</v>
      </c>
      <c r="G14" s="9">
        <v>90</v>
      </c>
      <c r="H14" s="9">
        <v>95</v>
      </c>
      <c r="I14" s="9">
        <v>81.05</v>
      </c>
      <c r="J14" s="9"/>
      <c r="K14" s="9"/>
      <c r="L14" s="9"/>
      <c r="M14" s="9"/>
      <c r="N14" s="9"/>
      <c r="O14" s="9"/>
      <c r="P14" s="9">
        <v>76.02</v>
      </c>
      <c r="Q14" s="9">
        <f t="shared" si="0"/>
        <v>5</v>
      </c>
      <c r="R14" s="2">
        <f t="shared" si="1"/>
        <v>0.111389884575195</v>
      </c>
      <c r="S14" s="3">
        <f t="shared" si="2"/>
        <v>88.414000000000001</v>
      </c>
      <c r="T14" s="10"/>
      <c r="U14" s="10"/>
      <c r="V14" s="10"/>
      <c r="W14" s="10"/>
      <c r="X14" s="10"/>
      <c r="Y14" s="10"/>
      <c r="Z14" s="10"/>
      <c r="AA14" s="10"/>
    </row>
    <row r="16" spans="1:27" s="22" customFormat="1" ht="26.25" customHeight="1">
      <c r="A16" s="33" t="s">
        <v>184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7"/>
      <c r="U16" s="27"/>
    </row>
  </sheetData>
  <mergeCells count="12">
    <mergeCell ref="Q1:S1"/>
    <mergeCell ref="A3:S3"/>
    <mergeCell ref="A16:S16"/>
    <mergeCell ref="Q5:Q7"/>
    <mergeCell ref="R5:R7"/>
    <mergeCell ref="S5:S7"/>
    <mergeCell ref="E5:E7"/>
    <mergeCell ref="A5:A7"/>
    <mergeCell ref="B5:B7"/>
    <mergeCell ref="C5:C7"/>
    <mergeCell ref="D5:D7"/>
    <mergeCell ref="F5:P5"/>
  </mergeCells>
  <pageMargins left="0.35433070866141736" right="0.19685039370078741" top="0.31496062992125984" bottom="0.27559055118110237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Normal="100" workbookViewId="0">
      <selection sqref="A1:XFD3"/>
    </sheetView>
  </sheetViews>
  <sheetFormatPr defaultRowHeight="15"/>
  <cols>
    <col min="1" max="2" width="22" style="14" customWidth="1"/>
    <col min="3" max="3" width="10.85546875" style="14" customWidth="1"/>
    <col min="4" max="4" width="38.140625" style="14" customWidth="1"/>
    <col min="5" max="5" width="25.5703125" style="14" customWidth="1"/>
    <col min="6" max="8" width="17.28515625" style="15" customWidth="1"/>
    <col min="9" max="9" width="13.140625" style="15" customWidth="1"/>
    <col min="10" max="10" width="12.140625" style="15" customWidth="1"/>
    <col min="11" max="11" width="16.140625" style="15" customWidth="1"/>
    <col min="12" max="19" width="9.140625" style="15"/>
    <col min="20" max="16384" width="9.140625" style="14"/>
  </cols>
  <sheetData>
    <row r="1" spans="1:19" ht="19.5" customHeight="1">
      <c r="I1" s="31" t="s">
        <v>301</v>
      </c>
      <c r="J1" s="31"/>
      <c r="K1" s="31"/>
    </row>
    <row r="3" spans="1:19">
      <c r="A3" s="32" t="s">
        <v>269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9" s="18" customFormat="1" ht="38.25" customHeight="1">
      <c r="A5" s="34" t="s">
        <v>80</v>
      </c>
      <c r="B5" s="34" t="s">
        <v>117</v>
      </c>
      <c r="C5" s="34" t="s">
        <v>0</v>
      </c>
      <c r="D5" s="34" t="s">
        <v>79</v>
      </c>
      <c r="E5" s="34" t="s">
        <v>164</v>
      </c>
      <c r="F5" s="41" t="s">
        <v>297</v>
      </c>
      <c r="G5" s="42"/>
      <c r="H5" s="43"/>
      <c r="I5" s="34" t="s">
        <v>181</v>
      </c>
      <c r="J5" s="35" t="s">
        <v>182</v>
      </c>
      <c r="K5" s="38" t="s">
        <v>300</v>
      </c>
      <c r="L5" s="17"/>
      <c r="M5" s="17"/>
      <c r="N5" s="17"/>
      <c r="O5" s="17"/>
      <c r="P5" s="17"/>
      <c r="Q5" s="17"/>
      <c r="R5" s="17"/>
      <c r="S5" s="17"/>
    </row>
    <row r="6" spans="1:19" s="18" customFormat="1" ht="38.25" customHeight="1">
      <c r="A6" s="34"/>
      <c r="B6" s="34"/>
      <c r="C6" s="34"/>
      <c r="D6" s="34"/>
      <c r="E6" s="34"/>
      <c r="F6" s="16" t="s">
        <v>222</v>
      </c>
      <c r="G6" s="16" t="s">
        <v>258</v>
      </c>
      <c r="H6" s="16" t="s">
        <v>246</v>
      </c>
      <c r="I6" s="34"/>
      <c r="J6" s="36"/>
      <c r="K6" s="38"/>
      <c r="L6" s="17"/>
      <c r="M6" s="17"/>
      <c r="N6" s="17"/>
      <c r="O6" s="17"/>
      <c r="P6" s="17"/>
      <c r="Q6" s="17"/>
      <c r="R6" s="17"/>
      <c r="S6" s="17"/>
    </row>
    <row r="7" spans="1:19" s="18" customFormat="1" ht="25.5">
      <c r="A7" s="34"/>
      <c r="B7" s="34"/>
      <c r="C7" s="34"/>
      <c r="D7" s="34"/>
      <c r="E7" s="34"/>
      <c r="F7" s="16" t="s">
        <v>221</v>
      </c>
      <c r="G7" s="16" t="s">
        <v>259</v>
      </c>
      <c r="H7" s="16" t="s">
        <v>247</v>
      </c>
      <c r="I7" s="34"/>
      <c r="J7" s="37"/>
      <c r="K7" s="38"/>
      <c r="L7" s="17"/>
      <c r="M7" s="17"/>
      <c r="N7" s="17"/>
      <c r="O7" s="17"/>
      <c r="P7" s="17"/>
      <c r="Q7" s="17"/>
      <c r="R7" s="17"/>
      <c r="S7" s="17"/>
    </row>
    <row r="8" spans="1:19" s="11" customFormat="1" ht="36" customHeight="1">
      <c r="A8" s="6" t="s">
        <v>4</v>
      </c>
      <c r="B8" s="13" t="s">
        <v>48</v>
      </c>
      <c r="C8" s="6"/>
      <c r="D8" s="6"/>
      <c r="E8" s="6"/>
      <c r="F8" s="13"/>
      <c r="G8" s="13"/>
      <c r="H8" s="13"/>
      <c r="I8" s="26"/>
      <c r="J8" s="4"/>
      <c r="K8" s="5"/>
      <c r="L8" s="10"/>
      <c r="M8" s="10"/>
      <c r="N8" s="10"/>
      <c r="O8" s="10"/>
      <c r="P8" s="10"/>
      <c r="Q8" s="10"/>
      <c r="R8" s="10"/>
      <c r="S8" s="10"/>
    </row>
    <row r="9" spans="1:19" s="11" customFormat="1" ht="94.5" customHeight="1">
      <c r="A9" s="7" t="s">
        <v>5</v>
      </c>
      <c r="B9" s="7"/>
      <c r="C9" s="8" t="s">
        <v>1</v>
      </c>
      <c r="D9" s="9" t="s">
        <v>56</v>
      </c>
      <c r="E9" s="9" t="s">
        <v>195</v>
      </c>
      <c r="F9" s="9">
        <v>24</v>
      </c>
      <c r="G9" s="9">
        <v>25</v>
      </c>
      <c r="H9" s="9">
        <v>30</v>
      </c>
      <c r="I9" s="25">
        <f t="shared" ref="I9:I14" si="0">COUNT(F9:H9)</f>
        <v>3</v>
      </c>
      <c r="J9" s="2">
        <f t="shared" ref="J9:J14" si="1">STDEVA(F9:H9)/(SUM(F9:H9)/COUNTIF(F9:H9,"&gt;0"))</f>
        <v>0.12207152862016354</v>
      </c>
      <c r="K9" s="3">
        <f t="shared" ref="K9:K14" si="2">1/I9*(SUM(F9:H9))</f>
        <v>26.333333333333332</v>
      </c>
      <c r="L9" s="10"/>
      <c r="M9" s="10"/>
      <c r="N9" s="10"/>
      <c r="O9" s="10"/>
      <c r="P9" s="10"/>
      <c r="Q9" s="10"/>
      <c r="R9" s="10"/>
      <c r="S9" s="10"/>
    </row>
    <row r="10" spans="1:19" s="11" customFormat="1" ht="94.5" customHeight="1">
      <c r="A10" s="7" t="s">
        <v>6</v>
      </c>
      <c r="B10" s="7"/>
      <c r="C10" s="8" t="s">
        <v>1</v>
      </c>
      <c r="D10" s="9" t="s">
        <v>114</v>
      </c>
      <c r="E10" s="9" t="s">
        <v>196</v>
      </c>
      <c r="F10" s="9">
        <v>22</v>
      </c>
      <c r="G10" s="9">
        <v>20</v>
      </c>
      <c r="H10" s="9">
        <v>25</v>
      </c>
      <c r="I10" s="25">
        <f t="shared" si="0"/>
        <v>3</v>
      </c>
      <c r="J10" s="2">
        <f t="shared" si="1"/>
        <v>0.1126840960488175</v>
      </c>
      <c r="K10" s="3">
        <f t="shared" si="2"/>
        <v>22.333333333333332</v>
      </c>
      <c r="L10" s="10"/>
      <c r="M10" s="10"/>
      <c r="N10" s="10"/>
      <c r="O10" s="10"/>
      <c r="P10" s="10"/>
      <c r="Q10" s="10"/>
      <c r="R10" s="10"/>
      <c r="S10" s="10"/>
    </row>
    <row r="11" spans="1:19" s="11" customFormat="1" ht="94.5" customHeight="1">
      <c r="A11" s="7" t="s">
        <v>223</v>
      </c>
      <c r="B11" s="7"/>
      <c r="C11" s="8" t="s">
        <v>1</v>
      </c>
      <c r="D11" s="9" t="s">
        <v>169</v>
      </c>
      <c r="E11" s="9" t="s">
        <v>197</v>
      </c>
      <c r="F11" s="9">
        <v>20</v>
      </c>
      <c r="G11" s="9">
        <v>20</v>
      </c>
      <c r="H11" s="9">
        <v>28</v>
      </c>
      <c r="I11" s="25">
        <f t="shared" si="0"/>
        <v>3</v>
      </c>
      <c r="J11" s="2">
        <f t="shared" si="1"/>
        <v>0.2037706832433975</v>
      </c>
      <c r="K11" s="3">
        <f t="shared" si="2"/>
        <v>22.666666666666664</v>
      </c>
      <c r="L11" s="10"/>
      <c r="M11" s="10"/>
      <c r="N11" s="10"/>
      <c r="O11" s="10"/>
      <c r="P11" s="10"/>
      <c r="Q11" s="10"/>
      <c r="R11" s="10"/>
      <c r="S11" s="10"/>
    </row>
    <row r="12" spans="1:19" s="11" customFormat="1" ht="74.25" customHeight="1">
      <c r="A12" s="7" t="s">
        <v>7</v>
      </c>
      <c r="B12" s="7"/>
      <c r="C12" s="8" t="s">
        <v>1</v>
      </c>
      <c r="D12" s="9" t="s">
        <v>115</v>
      </c>
      <c r="E12" s="9" t="s">
        <v>198</v>
      </c>
      <c r="F12" s="9">
        <v>140</v>
      </c>
      <c r="G12" s="9">
        <v>150</v>
      </c>
      <c r="H12" s="9">
        <v>140</v>
      </c>
      <c r="I12" s="25">
        <f t="shared" si="0"/>
        <v>3</v>
      </c>
      <c r="J12" s="2">
        <f t="shared" si="1"/>
        <v>4.0280251338810365E-2</v>
      </c>
      <c r="K12" s="3">
        <f t="shared" si="2"/>
        <v>143.33333333333331</v>
      </c>
      <c r="L12" s="10"/>
      <c r="M12" s="10"/>
      <c r="N12" s="10"/>
      <c r="O12" s="10"/>
      <c r="P12" s="10"/>
      <c r="Q12" s="10"/>
      <c r="R12" s="10"/>
      <c r="S12" s="10"/>
    </row>
    <row r="13" spans="1:19" s="11" customFormat="1" ht="94.5" customHeight="1">
      <c r="A13" s="7" t="s">
        <v>8</v>
      </c>
      <c r="B13" s="7"/>
      <c r="C13" s="8" t="s">
        <v>1</v>
      </c>
      <c r="D13" s="9" t="s">
        <v>168</v>
      </c>
      <c r="E13" s="9" t="s">
        <v>199</v>
      </c>
      <c r="F13" s="9">
        <v>28</v>
      </c>
      <c r="G13" s="9">
        <v>30</v>
      </c>
      <c r="H13" s="9">
        <v>28</v>
      </c>
      <c r="I13" s="25">
        <f t="shared" si="0"/>
        <v>3</v>
      </c>
      <c r="J13" s="2">
        <f t="shared" si="1"/>
        <v>4.0280251338809948E-2</v>
      </c>
      <c r="K13" s="3">
        <f t="shared" si="2"/>
        <v>28.666666666666664</v>
      </c>
      <c r="L13" s="10"/>
      <c r="M13" s="10"/>
      <c r="N13" s="10"/>
      <c r="O13" s="10"/>
      <c r="P13" s="10"/>
      <c r="Q13" s="10"/>
      <c r="R13" s="10"/>
      <c r="S13" s="10"/>
    </row>
    <row r="14" spans="1:19" s="11" customFormat="1" ht="94.5" customHeight="1">
      <c r="A14" s="7" t="s">
        <v>9</v>
      </c>
      <c r="B14" s="7"/>
      <c r="C14" s="8" t="s">
        <v>1</v>
      </c>
      <c r="D14" s="9" t="s">
        <v>116</v>
      </c>
      <c r="E14" s="9" t="s">
        <v>200</v>
      </c>
      <c r="F14" s="9">
        <v>19</v>
      </c>
      <c r="G14" s="9">
        <v>20</v>
      </c>
      <c r="H14" s="9">
        <v>25</v>
      </c>
      <c r="I14" s="25">
        <f t="shared" si="0"/>
        <v>3</v>
      </c>
      <c r="J14" s="2">
        <f t="shared" si="1"/>
        <v>0.1506820431405152</v>
      </c>
      <c r="K14" s="3">
        <f t="shared" si="2"/>
        <v>21.333333333333332</v>
      </c>
      <c r="L14" s="10"/>
      <c r="M14" s="10"/>
      <c r="N14" s="10"/>
      <c r="O14" s="10"/>
      <c r="P14" s="10"/>
      <c r="Q14" s="10"/>
      <c r="R14" s="10"/>
      <c r="S14" s="10"/>
    </row>
    <row r="17" spans="1:11" s="28" customFormat="1" ht="36.75" customHeight="1">
      <c r="A17" s="40" t="s">
        <v>184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mergeCells count="12">
    <mergeCell ref="I1:K1"/>
    <mergeCell ref="A3:K3"/>
    <mergeCell ref="A17:K17"/>
    <mergeCell ref="I5:I7"/>
    <mergeCell ref="J5:J7"/>
    <mergeCell ref="K5:K7"/>
    <mergeCell ref="A5:A7"/>
    <mergeCell ref="B5:B7"/>
    <mergeCell ref="C5:C7"/>
    <mergeCell ref="D5:D7"/>
    <mergeCell ref="E5:E7"/>
    <mergeCell ref="F5:H5"/>
  </mergeCells>
  <pageMargins left="0.35433070866141736" right="0.19685039370078741" top="0.31496062992125984" bottom="0.27559055118110237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Normal="100" workbookViewId="0">
      <selection activeCell="D11" sqref="D11"/>
    </sheetView>
  </sheetViews>
  <sheetFormatPr defaultRowHeight="15"/>
  <cols>
    <col min="1" max="2" width="19" style="14" customWidth="1"/>
    <col min="3" max="3" width="11.140625" style="14" customWidth="1"/>
    <col min="4" max="4" width="41.5703125" style="14" customWidth="1"/>
    <col min="5" max="5" width="19" style="14" customWidth="1"/>
    <col min="6" max="12" width="14.42578125" style="15" customWidth="1"/>
    <col min="13" max="13" width="13.140625" style="15" customWidth="1"/>
    <col min="14" max="14" width="12.140625" style="15" customWidth="1"/>
    <col min="15" max="15" width="16.42578125" style="15" customWidth="1"/>
    <col min="16" max="23" width="9.140625" style="15"/>
    <col min="24" max="16384" width="9.140625" style="14"/>
  </cols>
  <sheetData>
    <row r="1" spans="1:23" ht="19.5" customHeight="1">
      <c r="I1" s="14"/>
      <c r="J1" s="14"/>
      <c r="K1" s="14"/>
      <c r="M1" s="31" t="s">
        <v>303</v>
      </c>
      <c r="N1" s="31"/>
      <c r="O1" s="31"/>
      <c r="T1" s="14"/>
      <c r="U1" s="14"/>
      <c r="V1" s="14"/>
      <c r="W1" s="14"/>
    </row>
    <row r="2" spans="1:23">
      <c r="T2" s="14"/>
      <c r="U2" s="14"/>
      <c r="V2" s="14"/>
      <c r="W2" s="14"/>
    </row>
    <row r="3" spans="1:23">
      <c r="A3" s="32" t="s">
        <v>270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T3" s="14"/>
      <c r="U3" s="14"/>
      <c r="V3" s="14"/>
      <c r="W3" s="14"/>
    </row>
    <row r="4" spans="1:2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T4" s="14"/>
      <c r="U4" s="14"/>
      <c r="V4" s="14"/>
      <c r="W4" s="14"/>
    </row>
    <row r="5" spans="1:23" s="18" customFormat="1" ht="38.25" customHeight="1">
      <c r="A5" s="34" t="s">
        <v>80</v>
      </c>
      <c r="B5" s="34" t="s">
        <v>117</v>
      </c>
      <c r="C5" s="34" t="s">
        <v>0</v>
      </c>
      <c r="D5" s="34" t="s">
        <v>79</v>
      </c>
      <c r="E5" s="34" t="s">
        <v>164</v>
      </c>
      <c r="F5" s="41" t="s">
        <v>297</v>
      </c>
      <c r="G5" s="42"/>
      <c r="H5" s="42"/>
      <c r="I5" s="42"/>
      <c r="J5" s="42"/>
      <c r="K5" s="42"/>
      <c r="L5" s="43"/>
      <c r="M5" s="34" t="s">
        <v>181</v>
      </c>
      <c r="N5" s="35" t="s">
        <v>182</v>
      </c>
      <c r="O5" s="38" t="s">
        <v>302</v>
      </c>
      <c r="P5" s="17"/>
      <c r="Q5" s="17"/>
      <c r="R5" s="17"/>
      <c r="S5" s="17"/>
      <c r="T5" s="17"/>
      <c r="U5" s="17"/>
      <c r="V5" s="17"/>
      <c r="W5" s="17"/>
    </row>
    <row r="6" spans="1:23" s="18" customFormat="1" ht="38.25">
      <c r="A6" s="34"/>
      <c r="B6" s="34"/>
      <c r="C6" s="34"/>
      <c r="D6" s="34"/>
      <c r="E6" s="34"/>
      <c r="F6" s="16" t="s">
        <v>287</v>
      </c>
      <c r="G6" s="16" t="s">
        <v>271</v>
      </c>
      <c r="H6" s="16" t="s">
        <v>286</v>
      </c>
      <c r="I6" s="16" t="s">
        <v>272</v>
      </c>
      <c r="J6" s="16" t="s">
        <v>288</v>
      </c>
      <c r="K6" s="16" t="s">
        <v>289</v>
      </c>
      <c r="L6" s="16" t="s">
        <v>290</v>
      </c>
      <c r="M6" s="34"/>
      <c r="N6" s="37"/>
      <c r="O6" s="38"/>
      <c r="P6" s="17"/>
      <c r="Q6" s="17"/>
      <c r="R6" s="17"/>
      <c r="S6" s="17"/>
      <c r="T6" s="17"/>
      <c r="U6" s="17"/>
      <c r="V6" s="17"/>
      <c r="W6" s="17"/>
    </row>
    <row r="7" spans="1:23" s="11" customFormat="1" ht="51" customHeight="1">
      <c r="A7" s="6" t="s">
        <v>10</v>
      </c>
      <c r="B7" s="6" t="s">
        <v>48</v>
      </c>
      <c r="C7" s="6"/>
      <c r="D7" s="6"/>
      <c r="E7" s="6"/>
      <c r="F7" s="13"/>
      <c r="G7" s="13"/>
      <c r="H7" s="13"/>
      <c r="I7" s="13"/>
      <c r="J7" s="13"/>
      <c r="K7" s="13"/>
      <c r="L7" s="13"/>
      <c r="M7" s="26"/>
      <c r="N7" s="4"/>
      <c r="O7" s="5"/>
      <c r="P7" s="10"/>
      <c r="Q7" s="10"/>
      <c r="R7" s="10"/>
      <c r="S7" s="10"/>
      <c r="T7" s="10"/>
      <c r="U7" s="10"/>
      <c r="V7" s="10"/>
      <c r="W7" s="10"/>
    </row>
    <row r="8" spans="1:23" s="11" customFormat="1" ht="75.75" customHeight="1">
      <c r="A8" s="7" t="s">
        <v>11</v>
      </c>
      <c r="B8" s="7"/>
      <c r="C8" s="8" t="s">
        <v>1</v>
      </c>
      <c r="D8" s="9" t="s">
        <v>170</v>
      </c>
      <c r="E8" s="9" t="s">
        <v>57</v>
      </c>
      <c r="F8" s="9">
        <v>53.65</v>
      </c>
      <c r="G8" s="9">
        <v>42.35</v>
      </c>
      <c r="H8" s="9">
        <v>56.5</v>
      </c>
      <c r="I8" s="9">
        <v>41.17</v>
      </c>
      <c r="J8" s="9">
        <v>61.84</v>
      </c>
      <c r="K8" s="9">
        <v>39.33</v>
      </c>
      <c r="L8" s="9">
        <v>61.67</v>
      </c>
      <c r="M8" s="9">
        <f>COUNT(F8:L8)</f>
        <v>7</v>
      </c>
      <c r="N8" s="2">
        <f>STDEVA(F8:L8)/(SUM(F8:L8)/COUNTIF(F8:L8,"&gt;0"))</f>
        <v>0.19241980121754651</v>
      </c>
      <c r="O8" s="3">
        <f>1/M8*(SUM(F8:L8))</f>
        <v>50.930000000000007</v>
      </c>
      <c r="P8" s="10"/>
      <c r="Q8" s="10"/>
      <c r="R8" s="10"/>
      <c r="S8" s="10"/>
      <c r="T8" s="10"/>
      <c r="U8" s="10"/>
      <c r="V8" s="10"/>
      <c r="W8" s="10"/>
    </row>
    <row r="9" spans="1:23" s="11" customFormat="1" ht="97.5" customHeight="1">
      <c r="A9" s="7" t="s">
        <v>225</v>
      </c>
      <c r="B9" s="7"/>
      <c r="C9" s="8" t="s">
        <v>1</v>
      </c>
      <c r="D9" s="9" t="s">
        <v>171</v>
      </c>
      <c r="E9" s="9" t="s">
        <v>57</v>
      </c>
      <c r="F9" s="9"/>
      <c r="G9" s="9">
        <v>66.989999999999995</v>
      </c>
      <c r="H9" s="9">
        <v>112</v>
      </c>
      <c r="I9" s="9">
        <v>67.22</v>
      </c>
      <c r="J9" s="9">
        <v>84.36</v>
      </c>
      <c r="K9" s="9">
        <v>78</v>
      </c>
      <c r="L9" s="9">
        <v>69</v>
      </c>
      <c r="M9" s="9">
        <f>COUNT(F9:L9)</f>
        <v>6</v>
      </c>
      <c r="N9" s="2">
        <f>STDEVA(F9:L9)/(SUM(F9:L9)/COUNTIF(F9:L9,"&gt;0"))</f>
        <v>0.21757998707893073</v>
      </c>
      <c r="O9" s="3">
        <f>1/M9*(SUM(F9:L9))</f>
        <v>79.594999999999999</v>
      </c>
      <c r="P9" s="10"/>
      <c r="Q9" s="10"/>
      <c r="R9" s="10"/>
      <c r="S9" s="10"/>
      <c r="T9" s="10"/>
      <c r="U9" s="10"/>
      <c r="V9" s="10"/>
      <c r="W9" s="10"/>
    </row>
    <row r="10" spans="1:23" s="11" customFormat="1" ht="63" customHeight="1">
      <c r="A10" s="7" t="s">
        <v>226</v>
      </c>
      <c r="B10" s="7"/>
      <c r="C10" s="8" t="s">
        <v>1</v>
      </c>
      <c r="D10" s="9" t="s">
        <v>58</v>
      </c>
      <c r="E10" s="9" t="s">
        <v>57</v>
      </c>
      <c r="F10" s="9"/>
      <c r="G10" s="9">
        <v>42.87</v>
      </c>
      <c r="H10" s="9"/>
      <c r="I10" s="9">
        <v>42.98</v>
      </c>
      <c r="J10" s="9"/>
      <c r="K10" s="9">
        <v>63.33</v>
      </c>
      <c r="L10" s="9"/>
      <c r="M10" s="9">
        <f>COUNT(F10:L10)</f>
        <v>3</v>
      </c>
      <c r="N10" s="2">
        <f>STDEVA(F10:L10)/(SUM(F10:L10)/COUNTIF(F10:L10,"&gt;0"))</f>
        <v>0.23691434432155986</v>
      </c>
      <c r="O10" s="3">
        <f>1/M10*(SUM(F10:L10))</f>
        <v>49.726666666666667</v>
      </c>
      <c r="P10" s="10"/>
      <c r="Q10" s="10"/>
      <c r="R10" s="10"/>
      <c r="S10" s="10"/>
      <c r="T10" s="10"/>
      <c r="U10" s="10"/>
      <c r="V10" s="10"/>
      <c r="W10" s="10"/>
    </row>
    <row r="11" spans="1:23" s="11" customFormat="1" ht="61.5" customHeight="1">
      <c r="A11" s="7" t="s">
        <v>227</v>
      </c>
      <c r="B11" s="7"/>
      <c r="C11" s="8" t="s">
        <v>1</v>
      </c>
      <c r="D11" s="9" t="s">
        <v>59</v>
      </c>
      <c r="E11" s="9" t="s">
        <v>57</v>
      </c>
      <c r="F11" s="9"/>
      <c r="G11" s="9">
        <v>65.45</v>
      </c>
      <c r="H11" s="9"/>
      <c r="I11" s="9">
        <v>67.489999999999995</v>
      </c>
      <c r="J11" s="9"/>
      <c r="K11" s="9">
        <v>79.67</v>
      </c>
      <c r="L11" s="9"/>
      <c r="M11" s="9">
        <f>COUNT(F11:L11)</f>
        <v>3</v>
      </c>
      <c r="N11" s="2">
        <f>STDEVA(F11:L11)/(SUM(F11:L11)/COUNTIF(F11:L11,"&gt;0"))</f>
        <v>0.10849413187520422</v>
      </c>
      <c r="O11" s="3">
        <f>1/M11*(SUM(F11:L11))</f>
        <v>70.87</v>
      </c>
      <c r="P11" s="10"/>
      <c r="Q11" s="10"/>
      <c r="R11" s="10"/>
      <c r="S11" s="10"/>
      <c r="T11" s="10"/>
      <c r="U11" s="10"/>
      <c r="V11" s="10"/>
      <c r="W11" s="10"/>
    </row>
    <row r="12" spans="1:23" ht="76.5" customHeight="1">
      <c r="A12" s="7" t="s">
        <v>285</v>
      </c>
      <c r="B12" s="7"/>
      <c r="C12" s="8" t="s">
        <v>1</v>
      </c>
      <c r="D12" s="9" t="s">
        <v>283</v>
      </c>
      <c r="E12" s="9" t="s">
        <v>284</v>
      </c>
      <c r="F12" s="9"/>
      <c r="G12" s="9"/>
      <c r="H12" s="9">
        <v>82</v>
      </c>
      <c r="I12" s="9"/>
      <c r="J12" s="9">
        <v>61.44</v>
      </c>
      <c r="K12" s="9">
        <v>47.33</v>
      </c>
      <c r="L12" s="9"/>
      <c r="M12" s="9">
        <f>COUNT(F12:L12)</f>
        <v>3</v>
      </c>
      <c r="N12" s="2">
        <f>STDEVA(F12:L12)/(SUM(F12:L12)/COUNTIF(F12:L12,"&gt;0"))</f>
        <v>0.27417376369511198</v>
      </c>
      <c r="O12" s="3">
        <f>1/M12*(SUM(F12:L12))</f>
        <v>63.589999999999989</v>
      </c>
    </row>
    <row r="14" spans="1:23" s="28" customFormat="1" ht="33" customHeight="1">
      <c r="A14" s="40" t="s">
        <v>184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</sheetData>
  <mergeCells count="12">
    <mergeCell ref="M1:O1"/>
    <mergeCell ref="A3:O3"/>
    <mergeCell ref="A14:O14"/>
    <mergeCell ref="A5:A6"/>
    <mergeCell ref="B5:B6"/>
    <mergeCell ref="C5:C6"/>
    <mergeCell ref="D5:D6"/>
    <mergeCell ref="E5:E6"/>
    <mergeCell ref="M5:M6"/>
    <mergeCell ref="N5:N6"/>
    <mergeCell ref="O5:O6"/>
    <mergeCell ref="F5:L5"/>
  </mergeCells>
  <pageMargins left="0.35433070866141736" right="0.19685039370078741" top="0.31496062992125984" bottom="0.27559055118110237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Normal="100" workbookViewId="0">
      <selection activeCell="A12" sqref="A12:N12"/>
    </sheetView>
  </sheetViews>
  <sheetFormatPr defaultRowHeight="15"/>
  <cols>
    <col min="1" max="1" width="21.85546875" style="14" customWidth="1"/>
    <col min="2" max="2" width="14.7109375" style="14" customWidth="1"/>
    <col min="3" max="3" width="10.28515625" style="14" customWidth="1"/>
    <col min="4" max="4" width="43.28515625" style="14" customWidth="1"/>
    <col min="5" max="5" width="21.28515625" style="14" customWidth="1"/>
    <col min="6" max="6" width="14.7109375" style="15" customWidth="1"/>
    <col min="7" max="7" width="14.42578125" style="15" customWidth="1"/>
    <col min="8" max="8" width="14.7109375" style="15" customWidth="1"/>
    <col min="9" max="9" width="15.7109375" style="15" customWidth="1"/>
    <col min="10" max="11" width="14" style="15" customWidth="1"/>
    <col min="12" max="12" width="13.140625" style="15" customWidth="1"/>
    <col min="13" max="13" width="12.140625" style="15" customWidth="1"/>
    <col min="14" max="14" width="12.28515625" style="15" customWidth="1"/>
    <col min="15" max="22" width="9.140625" style="15"/>
    <col min="23" max="16384" width="9.140625" style="14"/>
  </cols>
  <sheetData>
    <row r="1" spans="1:22" ht="19.5" customHeight="1">
      <c r="I1" s="14"/>
      <c r="J1" s="14"/>
      <c r="K1" s="14"/>
      <c r="M1" s="31" t="s">
        <v>304</v>
      </c>
      <c r="N1" s="31"/>
      <c r="O1" s="31"/>
      <c r="T1" s="14"/>
      <c r="U1" s="14"/>
      <c r="V1" s="14"/>
    </row>
    <row r="2" spans="1:22">
      <c r="T2" s="14"/>
      <c r="U2" s="14"/>
      <c r="V2" s="14"/>
    </row>
    <row r="3" spans="1:22">
      <c r="A3" s="32" t="s">
        <v>275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T3" s="14"/>
      <c r="U3" s="14"/>
      <c r="V3" s="14"/>
    </row>
    <row r="4" spans="1:2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T4" s="14"/>
      <c r="U4" s="14"/>
      <c r="V4" s="14"/>
    </row>
    <row r="5" spans="1:22" s="18" customFormat="1" ht="14.25" customHeight="1">
      <c r="A5" s="34" t="s">
        <v>80</v>
      </c>
      <c r="B5" s="34" t="s">
        <v>117</v>
      </c>
      <c r="C5" s="34" t="s">
        <v>0</v>
      </c>
      <c r="D5" s="34" t="s">
        <v>79</v>
      </c>
      <c r="E5" s="34" t="s">
        <v>164</v>
      </c>
      <c r="F5" s="39" t="s">
        <v>297</v>
      </c>
      <c r="G5" s="39"/>
      <c r="H5" s="39"/>
      <c r="I5" s="39"/>
      <c r="J5" s="39"/>
      <c r="K5" s="39"/>
      <c r="L5" s="34" t="s">
        <v>181</v>
      </c>
      <c r="M5" s="35" t="s">
        <v>182</v>
      </c>
      <c r="N5" s="38" t="s">
        <v>300</v>
      </c>
      <c r="O5" s="17"/>
      <c r="P5" s="17"/>
      <c r="Q5" s="17"/>
      <c r="R5" s="17"/>
      <c r="S5" s="17"/>
      <c r="T5" s="17"/>
      <c r="U5" s="17"/>
      <c r="V5" s="17"/>
    </row>
    <row r="6" spans="1:22" s="18" customFormat="1" ht="38.25">
      <c r="A6" s="34"/>
      <c r="B6" s="34"/>
      <c r="C6" s="34"/>
      <c r="D6" s="34"/>
      <c r="E6" s="34"/>
      <c r="F6" s="16" t="s">
        <v>220</v>
      </c>
      <c r="G6" s="16" t="s">
        <v>222</v>
      </c>
      <c r="H6" s="16" t="s">
        <v>258</v>
      </c>
      <c r="I6" s="16" t="s">
        <v>246</v>
      </c>
      <c r="J6" s="16" t="s">
        <v>273</v>
      </c>
      <c r="K6" s="16" t="s">
        <v>274</v>
      </c>
      <c r="L6" s="34"/>
      <c r="M6" s="36"/>
      <c r="N6" s="38"/>
      <c r="O6" s="17"/>
      <c r="P6" s="17"/>
      <c r="Q6" s="17"/>
      <c r="R6" s="17"/>
      <c r="S6" s="17"/>
      <c r="T6" s="17"/>
      <c r="U6" s="17"/>
      <c r="V6" s="17"/>
    </row>
    <row r="7" spans="1:22" s="18" customFormat="1" ht="25.5">
      <c r="A7" s="34"/>
      <c r="B7" s="34"/>
      <c r="C7" s="34"/>
      <c r="D7" s="34"/>
      <c r="E7" s="34"/>
      <c r="F7" s="16" t="s">
        <v>221</v>
      </c>
      <c r="G7" s="16" t="s">
        <v>221</v>
      </c>
      <c r="H7" s="16" t="s">
        <v>259</v>
      </c>
      <c r="I7" s="16" t="s">
        <v>247</v>
      </c>
      <c r="J7" s="16"/>
      <c r="K7" s="16"/>
      <c r="L7" s="34"/>
      <c r="M7" s="37"/>
      <c r="N7" s="38"/>
      <c r="O7" s="17"/>
      <c r="P7" s="17"/>
      <c r="Q7" s="17"/>
      <c r="R7" s="17"/>
      <c r="S7" s="17"/>
      <c r="T7" s="17"/>
      <c r="U7" s="17"/>
      <c r="V7" s="17"/>
    </row>
    <row r="8" spans="1:22" s="11" customFormat="1" ht="61.5" customHeight="1">
      <c r="A8" s="6" t="s">
        <v>12</v>
      </c>
      <c r="B8" s="6" t="s">
        <v>48</v>
      </c>
      <c r="C8" s="6"/>
      <c r="D8" s="6"/>
      <c r="E8" s="6"/>
      <c r="F8" s="13"/>
      <c r="G8" s="13"/>
      <c r="H8" s="13"/>
      <c r="I8" s="13"/>
      <c r="J8" s="13"/>
      <c r="K8" s="13"/>
      <c r="L8" s="26"/>
      <c r="M8" s="4"/>
      <c r="N8" s="5"/>
      <c r="O8" s="10"/>
      <c r="P8" s="10"/>
      <c r="Q8" s="10"/>
      <c r="R8" s="10"/>
      <c r="S8" s="10"/>
      <c r="T8" s="10"/>
      <c r="U8" s="10"/>
      <c r="V8" s="10"/>
    </row>
    <row r="9" spans="1:22" s="11" customFormat="1" ht="95.25" customHeight="1">
      <c r="A9" s="7" t="s">
        <v>228</v>
      </c>
      <c r="B9" s="7"/>
      <c r="C9" s="8" t="s">
        <v>1</v>
      </c>
      <c r="D9" s="9" t="s">
        <v>118</v>
      </c>
      <c r="E9" s="9" t="s">
        <v>60</v>
      </c>
      <c r="F9" s="9">
        <v>210</v>
      </c>
      <c r="G9" s="9">
        <v>255</v>
      </c>
      <c r="H9" s="9">
        <v>245</v>
      </c>
      <c r="I9" s="9">
        <v>280</v>
      </c>
      <c r="J9" s="9">
        <v>174.25</v>
      </c>
      <c r="K9" s="9">
        <v>156.9</v>
      </c>
      <c r="L9" s="25">
        <f>COUNT(F9:K9)</f>
        <v>6</v>
      </c>
      <c r="M9" s="2">
        <f>STDEVA(F9:K9)/(SUM(F9:K9)/COUNTIF(F9:K9,"&gt;0"))</f>
        <v>0.21897793951637295</v>
      </c>
      <c r="N9" s="3">
        <f>1/L9*(SUM(F9:K9))</f>
        <v>220.19166666666666</v>
      </c>
      <c r="O9" s="10"/>
      <c r="P9" s="10"/>
      <c r="Q9" s="10"/>
      <c r="R9" s="10"/>
      <c r="S9" s="10"/>
      <c r="T9" s="10"/>
      <c r="U9" s="10"/>
      <c r="V9" s="10"/>
    </row>
    <row r="10" spans="1:22" s="11" customFormat="1" ht="79.5" customHeight="1">
      <c r="A10" s="7" t="s">
        <v>229</v>
      </c>
      <c r="B10" s="7"/>
      <c r="C10" s="8" t="s">
        <v>1</v>
      </c>
      <c r="D10" s="9" t="s">
        <v>119</v>
      </c>
      <c r="E10" s="12" t="s">
        <v>201</v>
      </c>
      <c r="F10" s="9">
        <v>150</v>
      </c>
      <c r="G10" s="9">
        <v>200</v>
      </c>
      <c r="H10" s="9">
        <v>220</v>
      </c>
      <c r="I10" s="9"/>
      <c r="J10" s="9">
        <v>122.37</v>
      </c>
      <c r="K10" s="9">
        <v>114.49</v>
      </c>
      <c r="L10" s="25">
        <f>COUNT(F10:K10)</f>
        <v>5</v>
      </c>
      <c r="M10" s="2">
        <f>STDEVA(F10:K10)/(SUM(F10:K10)/COUNTIF(F10:K10,"&gt;0"))</f>
        <v>0.2902911524882813</v>
      </c>
      <c r="N10" s="3">
        <f>1/L10*(SUM(F10:K10))</f>
        <v>161.37200000000001</v>
      </c>
      <c r="O10" s="10"/>
      <c r="P10" s="10"/>
      <c r="Q10" s="10"/>
      <c r="R10" s="10"/>
      <c r="S10" s="10"/>
      <c r="T10" s="10"/>
      <c r="U10" s="10"/>
      <c r="V10" s="10"/>
    </row>
    <row r="12" spans="1:22" s="27" customFormat="1" ht="27.75" customHeight="1">
      <c r="A12" s="40" t="s">
        <v>184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</sheetData>
  <mergeCells count="12">
    <mergeCell ref="M1:O1"/>
    <mergeCell ref="A3:O3"/>
    <mergeCell ref="A12:N12"/>
    <mergeCell ref="A5:A7"/>
    <mergeCell ref="B5:B7"/>
    <mergeCell ref="C5:C7"/>
    <mergeCell ref="D5:D7"/>
    <mergeCell ref="E5:E7"/>
    <mergeCell ref="L5:L7"/>
    <mergeCell ref="M5:M7"/>
    <mergeCell ref="N5:N7"/>
    <mergeCell ref="F5:K5"/>
  </mergeCells>
  <pageMargins left="0.35433070866141736" right="0.19685039370078741" top="0.31496062992125984" bottom="0.27559055118110237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Normal="100" workbookViewId="0">
      <selection activeCell="L1" sqref="L1:N1"/>
    </sheetView>
  </sheetViews>
  <sheetFormatPr defaultRowHeight="15"/>
  <cols>
    <col min="1" max="1" width="24.7109375" style="14" customWidth="1"/>
    <col min="2" max="2" width="19.7109375" style="14" customWidth="1"/>
    <col min="3" max="3" width="10.140625" style="14" customWidth="1"/>
    <col min="4" max="4" width="32.85546875" style="14" customWidth="1"/>
    <col min="5" max="5" width="23.7109375" style="14" customWidth="1"/>
    <col min="6" max="11" width="16.5703125" style="15" customWidth="1"/>
    <col min="12" max="12" width="13.140625" style="15" customWidth="1"/>
    <col min="13" max="13" width="12.140625" style="15" customWidth="1"/>
    <col min="14" max="14" width="15.5703125" style="15" customWidth="1"/>
    <col min="15" max="22" width="9.140625" style="15"/>
    <col min="23" max="16384" width="9.140625" style="14"/>
  </cols>
  <sheetData>
    <row r="1" spans="1:22" ht="19.5" customHeight="1">
      <c r="I1" s="14"/>
      <c r="J1" s="14"/>
      <c r="K1" s="14"/>
      <c r="L1" s="31" t="s">
        <v>305</v>
      </c>
      <c r="M1" s="31"/>
      <c r="N1" s="31"/>
      <c r="O1" s="14"/>
      <c r="T1" s="14"/>
      <c r="U1" s="14"/>
      <c r="V1" s="14"/>
    </row>
    <row r="2" spans="1:22">
      <c r="T2" s="14"/>
      <c r="U2" s="14"/>
      <c r="V2" s="14"/>
    </row>
    <row r="3" spans="1:22">
      <c r="A3" s="32" t="s">
        <v>279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T3" s="14"/>
      <c r="U3" s="14"/>
      <c r="V3" s="14"/>
    </row>
    <row r="4" spans="1:2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T4" s="14"/>
      <c r="U4" s="14"/>
      <c r="V4" s="14"/>
    </row>
    <row r="6" spans="1:22" s="18" customFormat="1" ht="14.25" customHeight="1">
      <c r="A6" s="34" t="s">
        <v>80</v>
      </c>
      <c r="B6" s="34" t="s">
        <v>117</v>
      </c>
      <c r="C6" s="34" t="s">
        <v>0</v>
      </c>
      <c r="D6" s="34" t="s">
        <v>79</v>
      </c>
      <c r="E6" s="34" t="s">
        <v>164</v>
      </c>
      <c r="F6" s="41" t="s">
        <v>297</v>
      </c>
      <c r="G6" s="42"/>
      <c r="H6" s="42"/>
      <c r="I6" s="42"/>
      <c r="J6" s="42"/>
      <c r="K6" s="43"/>
      <c r="L6" s="34" t="s">
        <v>181</v>
      </c>
      <c r="M6" s="35" t="s">
        <v>182</v>
      </c>
      <c r="N6" s="38" t="s">
        <v>300</v>
      </c>
      <c r="O6" s="17"/>
      <c r="P6" s="17"/>
      <c r="Q6" s="17"/>
      <c r="R6" s="17"/>
      <c r="S6" s="17"/>
      <c r="T6" s="17"/>
      <c r="U6" s="17"/>
      <c r="V6" s="17"/>
    </row>
    <row r="7" spans="1:22" s="18" customFormat="1" ht="38.25">
      <c r="A7" s="34"/>
      <c r="B7" s="34"/>
      <c r="C7" s="34"/>
      <c r="D7" s="34"/>
      <c r="E7" s="34"/>
      <c r="F7" s="16" t="s">
        <v>276</v>
      </c>
      <c r="G7" s="16" t="s">
        <v>277</v>
      </c>
      <c r="H7" s="16" t="s">
        <v>291</v>
      </c>
      <c r="I7" s="16" t="s">
        <v>293</v>
      </c>
      <c r="J7" s="16" t="s">
        <v>292</v>
      </c>
      <c r="K7" s="16" t="s">
        <v>278</v>
      </c>
      <c r="L7" s="34"/>
      <c r="M7" s="37"/>
      <c r="N7" s="38"/>
      <c r="O7" s="17"/>
      <c r="P7" s="17"/>
      <c r="Q7" s="17"/>
      <c r="R7" s="17"/>
      <c r="S7" s="17"/>
      <c r="T7" s="17"/>
      <c r="U7" s="17"/>
      <c r="V7" s="17"/>
    </row>
    <row r="8" spans="1:22" s="11" customFormat="1" ht="33.75" customHeight="1">
      <c r="A8" s="6" t="s">
        <v>13</v>
      </c>
      <c r="B8" s="6" t="s">
        <v>48</v>
      </c>
      <c r="C8" s="6"/>
      <c r="D8" s="6"/>
      <c r="E8" s="6"/>
      <c r="F8" s="13"/>
      <c r="G8" s="13"/>
      <c r="H8" s="13"/>
      <c r="I8" s="13"/>
      <c r="J8" s="13"/>
      <c r="K8" s="13"/>
      <c r="L8" s="26"/>
      <c r="M8" s="4"/>
      <c r="N8" s="5"/>
      <c r="O8" s="10"/>
      <c r="P8" s="10"/>
      <c r="Q8" s="10"/>
      <c r="R8" s="10"/>
      <c r="S8" s="10"/>
      <c r="T8" s="10"/>
      <c r="U8" s="10"/>
      <c r="V8" s="10"/>
    </row>
    <row r="9" spans="1:22" s="11" customFormat="1" ht="91.5" customHeight="1">
      <c r="A9" s="7" t="s">
        <v>230</v>
      </c>
      <c r="B9" s="7"/>
      <c r="C9" s="8" t="s">
        <v>1</v>
      </c>
      <c r="D9" s="9" t="s">
        <v>202</v>
      </c>
      <c r="E9" s="9" t="s">
        <v>61</v>
      </c>
      <c r="F9" s="9">
        <v>119.2</v>
      </c>
      <c r="G9" s="9">
        <v>116.76</v>
      </c>
      <c r="H9" s="9"/>
      <c r="I9" s="9"/>
      <c r="J9" s="9">
        <v>122.36</v>
      </c>
      <c r="K9" s="9"/>
      <c r="L9" s="9">
        <f>COUNT(F9:K9)</f>
        <v>3</v>
      </c>
      <c r="M9" s="2">
        <f>STDEVA(F9:K9)/(SUM(F9:K9)/COUNTIF(F9:K9,"&gt;0"))</f>
        <v>2.3507231145933952E-2</v>
      </c>
      <c r="N9" s="3">
        <f>1/L9*(SUM(F9:K9))</f>
        <v>119.44</v>
      </c>
      <c r="O9" s="10"/>
      <c r="P9" s="10"/>
      <c r="Q9" s="10"/>
      <c r="R9" s="10"/>
      <c r="S9" s="10"/>
      <c r="T9" s="10"/>
      <c r="U9" s="10"/>
      <c r="V9" s="10"/>
    </row>
    <row r="10" spans="1:22" s="11" customFormat="1" ht="76.5" customHeight="1">
      <c r="A10" s="7" t="s">
        <v>231</v>
      </c>
      <c r="B10" s="7"/>
      <c r="C10" s="8" t="s">
        <v>1</v>
      </c>
      <c r="D10" s="9" t="s">
        <v>63</v>
      </c>
      <c r="E10" s="9" t="s">
        <v>62</v>
      </c>
      <c r="F10" s="9"/>
      <c r="G10" s="9"/>
      <c r="H10" s="9">
        <v>124.7</v>
      </c>
      <c r="I10" s="9">
        <v>129.35</v>
      </c>
      <c r="J10" s="9"/>
      <c r="K10" s="9">
        <v>116.16</v>
      </c>
      <c r="L10" s="9">
        <f>COUNT(F10:K10)</f>
        <v>3</v>
      </c>
      <c r="M10" s="2">
        <f>STDEVA(F10:K10)/(SUM(F10:K10)/COUNTIF(F10:K10,"&gt;0"))</f>
        <v>5.421182797775518E-2</v>
      </c>
      <c r="N10" s="3">
        <f>1/L10*(SUM(F10:K10))</f>
        <v>123.40333333333334</v>
      </c>
      <c r="O10" s="10"/>
      <c r="P10" s="10"/>
      <c r="Q10" s="10"/>
      <c r="R10" s="10"/>
      <c r="S10" s="10"/>
      <c r="T10" s="10"/>
      <c r="U10" s="10"/>
      <c r="V10" s="10"/>
    </row>
    <row r="11" spans="1:22" s="29" customFormat="1" ht="33.75" customHeight="1">
      <c r="A11" s="44" t="s">
        <v>184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7"/>
      <c r="P11" s="27"/>
    </row>
  </sheetData>
  <mergeCells count="12">
    <mergeCell ref="A3:O3"/>
    <mergeCell ref="L1:N1"/>
    <mergeCell ref="A11:N11"/>
    <mergeCell ref="A6:A7"/>
    <mergeCell ref="B6:B7"/>
    <mergeCell ref="C6:C7"/>
    <mergeCell ref="D6:D7"/>
    <mergeCell ref="E6:E7"/>
    <mergeCell ref="L6:L7"/>
    <mergeCell ref="M6:M7"/>
    <mergeCell ref="N6:N7"/>
    <mergeCell ref="F6:K6"/>
  </mergeCells>
  <pageMargins left="0.35433070866141736" right="0.19685039370078741" top="0.31496062992125984" bottom="0.27559055118110237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Normal="100" workbookViewId="0">
      <selection activeCell="I1" sqref="I1:K1"/>
    </sheetView>
  </sheetViews>
  <sheetFormatPr defaultRowHeight="15"/>
  <cols>
    <col min="1" max="2" width="23.7109375" style="14" customWidth="1"/>
    <col min="3" max="3" width="11.85546875" style="14" customWidth="1"/>
    <col min="4" max="4" width="33.7109375" style="14" customWidth="1"/>
    <col min="5" max="5" width="34.28515625" style="14" customWidth="1"/>
    <col min="6" max="9" width="16.5703125" style="15" customWidth="1"/>
    <col min="10" max="10" width="13.140625" style="15" customWidth="1"/>
    <col min="11" max="11" width="12.140625" style="15" customWidth="1"/>
    <col min="12" max="12" width="12.28515625" style="15" customWidth="1"/>
    <col min="13" max="20" width="9.140625" style="15"/>
    <col min="21" max="16384" width="9.140625" style="14"/>
  </cols>
  <sheetData>
    <row r="1" spans="1:20">
      <c r="I1" s="31" t="s">
        <v>306</v>
      </c>
      <c r="J1" s="31"/>
      <c r="K1" s="31"/>
    </row>
    <row r="3" spans="1:20">
      <c r="A3" s="32" t="s">
        <v>280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20" s="18" customFormat="1" ht="14.25" customHeight="1">
      <c r="A5" s="34" t="s">
        <v>80</v>
      </c>
      <c r="B5" s="34" t="s">
        <v>117</v>
      </c>
      <c r="C5" s="34" t="s">
        <v>0</v>
      </c>
      <c r="D5" s="34" t="s">
        <v>79</v>
      </c>
      <c r="E5" s="34" t="s">
        <v>164</v>
      </c>
      <c r="F5" s="45" t="s">
        <v>297</v>
      </c>
      <c r="G5" s="46"/>
      <c r="H5" s="46"/>
      <c r="I5" s="47"/>
      <c r="J5" s="34" t="s">
        <v>181</v>
      </c>
      <c r="K5" s="35" t="s">
        <v>182</v>
      </c>
      <c r="L5" s="38" t="s">
        <v>183</v>
      </c>
      <c r="M5" s="17"/>
      <c r="N5" s="17"/>
      <c r="O5" s="17"/>
      <c r="P5" s="17"/>
      <c r="Q5" s="17"/>
      <c r="R5" s="17"/>
      <c r="S5" s="17"/>
      <c r="T5" s="17"/>
    </row>
    <row r="6" spans="1:20" s="18" customFormat="1" ht="38.25">
      <c r="A6" s="34"/>
      <c r="B6" s="34"/>
      <c r="C6" s="34"/>
      <c r="D6" s="34"/>
      <c r="E6" s="34"/>
      <c r="F6" s="16" t="s">
        <v>220</v>
      </c>
      <c r="G6" s="16" t="s">
        <v>222</v>
      </c>
      <c r="H6" s="16" t="s">
        <v>258</v>
      </c>
      <c r="I6" s="16" t="s">
        <v>246</v>
      </c>
      <c r="J6" s="34"/>
      <c r="K6" s="36"/>
      <c r="L6" s="38"/>
      <c r="M6" s="17"/>
      <c r="N6" s="17"/>
      <c r="O6" s="17"/>
      <c r="P6" s="17"/>
      <c r="Q6" s="17"/>
      <c r="R6" s="17"/>
      <c r="S6" s="17"/>
      <c r="T6" s="17"/>
    </row>
    <row r="7" spans="1:20" s="18" customFormat="1" ht="25.5">
      <c r="A7" s="34"/>
      <c r="B7" s="34"/>
      <c r="C7" s="34"/>
      <c r="D7" s="34"/>
      <c r="E7" s="34"/>
      <c r="F7" s="16" t="s">
        <v>221</v>
      </c>
      <c r="G7" s="16" t="s">
        <v>221</v>
      </c>
      <c r="H7" s="16" t="s">
        <v>259</v>
      </c>
      <c r="I7" s="16" t="s">
        <v>247</v>
      </c>
      <c r="J7" s="34"/>
      <c r="K7" s="37"/>
      <c r="L7" s="38"/>
      <c r="M7" s="17"/>
      <c r="N7" s="17"/>
      <c r="O7" s="17"/>
      <c r="P7" s="17"/>
      <c r="Q7" s="17"/>
      <c r="R7" s="17"/>
      <c r="S7" s="17"/>
      <c r="T7" s="17"/>
    </row>
    <row r="8" spans="1:20" s="11" customFormat="1" ht="43.5" customHeight="1">
      <c r="A8" s="6" t="s">
        <v>14</v>
      </c>
      <c r="B8" s="6" t="s">
        <v>49</v>
      </c>
      <c r="C8" s="6"/>
      <c r="D8" s="6"/>
      <c r="E8" s="6"/>
      <c r="F8" s="13"/>
      <c r="G8" s="13"/>
      <c r="H8" s="13"/>
      <c r="I8" s="13"/>
      <c r="J8" s="26"/>
      <c r="K8" s="4"/>
      <c r="L8" s="5"/>
      <c r="M8" s="10"/>
      <c r="N8" s="10"/>
      <c r="O8" s="10"/>
      <c r="P8" s="10"/>
      <c r="Q8" s="10"/>
      <c r="R8" s="10"/>
      <c r="S8" s="10"/>
      <c r="T8" s="10"/>
    </row>
    <row r="9" spans="1:20" s="11" customFormat="1" ht="96.75" customHeight="1">
      <c r="A9" s="7" t="s">
        <v>155</v>
      </c>
      <c r="B9" s="7"/>
      <c r="C9" s="8" t="s">
        <v>1</v>
      </c>
      <c r="D9" s="9" t="s">
        <v>120</v>
      </c>
      <c r="E9" s="9" t="s">
        <v>64</v>
      </c>
      <c r="F9" s="9">
        <v>210</v>
      </c>
      <c r="G9" s="9">
        <v>300</v>
      </c>
      <c r="H9" s="9">
        <v>320</v>
      </c>
      <c r="I9" s="9">
        <v>190</v>
      </c>
      <c r="J9" s="25">
        <f t="shared" ref="J9:J14" si="0">COUNT(F9:I9)</f>
        <v>4</v>
      </c>
      <c r="K9" s="2">
        <f t="shared" ref="K9:K14" si="1">STDEVA(F9:I9)/(SUM(F9:I9)/COUNTIF(F9:I9,"&gt;0"))</f>
        <v>0.25313616641878545</v>
      </c>
      <c r="L9" s="3">
        <f t="shared" ref="L9:L14" si="2">1/J9*(SUM(F9:I9))</f>
        <v>255</v>
      </c>
      <c r="M9" s="10"/>
      <c r="N9" s="10"/>
      <c r="O9" s="10"/>
      <c r="P9" s="10"/>
      <c r="Q9" s="10"/>
      <c r="R9" s="10"/>
      <c r="S9" s="10"/>
      <c r="T9" s="10"/>
    </row>
    <row r="10" spans="1:20" s="11" customFormat="1" ht="85.5" customHeight="1">
      <c r="A10" s="7" t="s">
        <v>156</v>
      </c>
      <c r="B10" s="7"/>
      <c r="C10" s="8" t="s">
        <v>1</v>
      </c>
      <c r="D10" s="9" t="s">
        <v>121</v>
      </c>
      <c r="E10" s="9" t="s">
        <v>65</v>
      </c>
      <c r="F10" s="9">
        <v>200</v>
      </c>
      <c r="G10" s="9">
        <v>300</v>
      </c>
      <c r="H10" s="9">
        <v>350</v>
      </c>
      <c r="I10" s="9">
        <v>210</v>
      </c>
      <c r="J10" s="25">
        <f t="shared" si="0"/>
        <v>4</v>
      </c>
      <c r="K10" s="2">
        <f t="shared" si="1"/>
        <v>0.27298785426680128</v>
      </c>
      <c r="L10" s="3">
        <f t="shared" si="2"/>
        <v>265</v>
      </c>
      <c r="M10" s="10"/>
      <c r="N10" s="10"/>
      <c r="O10" s="10"/>
      <c r="P10" s="10"/>
      <c r="Q10" s="10"/>
      <c r="R10" s="10"/>
      <c r="S10" s="10"/>
      <c r="T10" s="10"/>
    </row>
    <row r="11" spans="1:20" s="11" customFormat="1" ht="154.5" customHeight="1">
      <c r="A11" s="7" t="s">
        <v>157</v>
      </c>
      <c r="B11" s="7"/>
      <c r="C11" s="8" t="s">
        <v>1</v>
      </c>
      <c r="D11" s="9" t="s">
        <v>66</v>
      </c>
      <c r="E11" s="9" t="s">
        <v>65</v>
      </c>
      <c r="F11" s="9">
        <v>205</v>
      </c>
      <c r="G11" s="9">
        <v>300</v>
      </c>
      <c r="H11" s="9">
        <v>320</v>
      </c>
      <c r="I11" s="9">
        <v>240</v>
      </c>
      <c r="J11" s="25">
        <f t="shared" si="0"/>
        <v>4</v>
      </c>
      <c r="K11" s="2">
        <f t="shared" si="1"/>
        <v>0.19955352900525922</v>
      </c>
      <c r="L11" s="3">
        <f t="shared" si="2"/>
        <v>266.25</v>
      </c>
      <c r="M11" s="10"/>
      <c r="N11" s="10"/>
      <c r="O11" s="10"/>
      <c r="P11" s="10"/>
      <c r="Q11" s="10"/>
      <c r="R11" s="10"/>
      <c r="S11" s="10"/>
      <c r="T11" s="10"/>
    </row>
    <row r="12" spans="1:20" s="11" customFormat="1" ht="85.5" customHeight="1">
      <c r="A12" s="7" t="s">
        <v>158</v>
      </c>
      <c r="B12" s="7"/>
      <c r="C12" s="8" t="s">
        <v>1</v>
      </c>
      <c r="D12" s="9" t="s">
        <v>122</v>
      </c>
      <c r="E12" s="9" t="s">
        <v>64</v>
      </c>
      <c r="F12" s="9">
        <v>240</v>
      </c>
      <c r="G12" s="9">
        <v>320</v>
      </c>
      <c r="H12" s="9">
        <v>350</v>
      </c>
      <c r="I12" s="9">
        <v>364</v>
      </c>
      <c r="J12" s="25">
        <f t="shared" si="0"/>
        <v>4</v>
      </c>
      <c r="K12" s="2">
        <f t="shared" si="1"/>
        <v>0.17412462586239758</v>
      </c>
      <c r="L12" s="3">
        <f t="shared" si="2"/>
        <v>318.5</v>
      </c>
      <c r="M12" s="10"/>
      <c r="N12" s="10"/>
      <c r="O12" s="10"/>
      <c r="P12" s="10"/>
      <c r="Q12" s="10"/>
      <c r="R12" s="10"/>
      <c r="S12" s="10"/>
      <c r="T12" s="10"/>
    </row>
    <row r="13" spans="1:20" s="11" customFormat="1" ht="35.25" customHeight="1">
      <c r="A13" s="1" t="s">
        <v>232</v>
      </c>
      <c r="B13" s="1"/>
      <c r="C13" s="8" t="s">
        <v>1</v>
      </c>
      <c r="D13" s="9" t="s">
        <v>203</v>
      </c>
      <c r="E13" s="9" t="s">
        <v>204</v>
      </c>
      <c r="F13" s="9"/>
      <c r="G13" s="9">
        <v>270</v>
      </c>
      <c r="H13" s="9">
        <v>350</v>
      </c>
      <c r="I13" s="9">
        <v>295</v>
      </c>
      <c r="J13" s="25">
        <f t="shared" si="0"/>
        <v>3</v>
      </c>
      <c r="K13" s="2">
        <f t="shared" si="1"/>
        <v>0.13418611101430244</v>
      </c>
      <c r="L13" s="3">
        <f t="shared" si="2"/>
        <v>305</v>
      </c>
      <c r="M13" s="10"/>
      <c r="N13" s="10"/>
      <c r="O13" s="10"/>
      <c r="P13" s="10"/>
      <c r="Q13" s="10"/>
      <c r="R13" s="10"/>
      <c r="S13" s="10"/>
      <c r="T13" s="10"/>
    </row>
    <row r="14" spans="1:20" s="11" customFormat="1" ht="36.75" customHeight="1">
      <c r="A14" s="1" t="s">
        <v>233</v>
      </c>
      <c r="B14" s="1"/>
      <c r="C14" s="8" t="s">
        <v>1</v>
      </c>
      <c r="D14" s="9" t="s">
        <v>205</v>
      </c>
      <c r="E14" s="9" t="s">
        <v>87</v>
      </c>
      <c r="F14" s="9"/>
      <c r="G14" s="9">
        <v>270</v>
      </c>
      <c r="H14" s="9">
        <v>330</v>
      </c>
      <c r="I14" s="9">
        <v>295</v>
      </c>
      <c r="J14" s="25">
        <f t="shared" si="0"/>
        <v>3</v>
      </c>
      <c r="K14" s="2">
        <f t="shared" si="1"/>
        <v>0.10102313586606269</v>
      </c>
      <c r="L14" s="3">
        <f t="shared" si="2"/>
        <v>298.33333333333331</v>
      </c>
      <c r="M14" s="10"/>
      <c r="N14" s="10"/>
      <c r="O14" s="10"/>
      <c r="P14" s="10"/>
      <c r="Q14" s="10"/>
      <c r="R14" s="10"/>
      <c r="S14" s="10"/>
      <c r="T14" s="10"/>
    </row>
    <row r="16" spans="1:20" s="28" customFormat="1" ht="39" customHeight="1">
      <c r="A16" s="40" t="s">
        <v>184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26" spans="7:7">
      <c r="G26" s="15" t="s">
        <v>268</v>
      </c>
    </row>
  </sheetData>
  <mergeCells count="12">
    <mergeCell ref="I1:K1"/>
    <mergeCell ref="A16:L16"/>
    <mergeCell ref="A5:A7"/>
    <mergeCell ref="B5:B7"/>
    <mergeCell ref="C5:C7"/>
    <mergeCell ref="D5:D7"/>
    <mergeCell ref="E5:E7"/>
    <mergeCell ref="F5:I5"/>
    <mergeCell ref="A3:L3"/>
    <mergeCell ref="J5:J7"/>
    <mergeCell ref="K5:K7"/>
    <mergeCell ref="L5:L7"/>
  </mergeCells>
  <pageMargins left="0.35433070866141736" right="0.19685039370078741" top="0.31496062992125984" bottom="0.27559055118110237" header="0.31496062992125984" footer="0.31496062992125984"/>
  <pageSetup paperSize="9" scale="61" fitToHeight="1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Normal="100" workbookViewId="0">
      <selection sqref="A1:XFD3"/>
    </sheetView>
  </sheetViews>
  <sheetFormatPr defaultRowHeight="15"/>
  <cols>
    <col min="1" max="1" width="28.7109375" style="14" customWidth="1"/>
    <col min="2" max="2" width="22.7109375" style="14" customWidth="1"/>
    <col min="3" max="3" width="13.85546875" style="14" customWidth="1"/>
    <col min="4" max="4" width="39" style="14" customWidth="1"/>
    <col min="5" max="5" width="28.7109375" style="14" customWidth="1"/>
    <col min="6" max="6" width="28.7109375" style="15" customWidth="1"/>
    <col min="7" max="7" width="16.140625" style="15" customWidth="1"/>
    <col min="8" max="8" width="15.7109375" style="15" customWidth="1"/>
    <col min="9" max="9" width="13.140625" style="15" customWidth="1"/>
    <col min="10" max="10" width="12.140625" style="15" customWidth="1"/>
    <col min="11" max="11" width="12.28515625" style="15" customWidth="1"/>
    <col min="12" max="19" width="9.140625" style="15"/>
    <col min="20" max="16384" width="9.140625" style="14"/>
  </cols>
  <sheetData>
    <row r="1" spans="1:19">
      <c r="I1" s="31" t="s">
        <v>307</v>
      </c>
      <c r="J1" s="31"/>
      <c r="K1" s="31"/>
    </row>
    <row r="2" spans="1:19" ht="35.25" customHeight="1">
      <c r="A2" s="48" t="s">
        <v>281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1:19" s="18" customFormat="1" ht="14.25" customHeight="1">
      <c r="A4" s="34" t="s">
        <v>80</v>
      </c>
      <c r="B4" s="34" t="s">
        <v>117</v>
      </c>
      <c r="C4" s="34" t="s">
        <v>0</v>
      </c>
      <c r="D4" s="34" t="s">
        <v>79</v>
      </c>
      <c r="E4" s="34" t="s">
        <v>164</v>
      </c>
      <c r="F4" s="41" t="s">
        <v>297</v>
      </c>
      <c r="G4" s="42"/>
      <c r="H4" s="43"/>
      <c r="I4" s="34" t="s">
        <v>181</v>
      </c>
      <c r="J4" s="35" t="s">
        <v>182</v>
      </c>
      <c r="K4" s="38" t="s">
        <v>183</v>
      </c>
      <c r="L4" s="17"/>
      <c r="M4" s="17"/>
      <c r="N4" s="17"/>
      <c r="O4" s="17"/>
      <c r="P4" s="17"/>
      <c r="Q4" s="17"/>
      <c r="R4" s="17"/>
      <c r="S4" s="17"/>
    </row>
    <row r="5" spans="1:19" s="18" customFormat="1" ht="38.25">
      <c r="A5" s="34"/>
      <c r="B5" s="34"/>
      <c r="C5" s="34"/>
      <c r="D5" s="34"/>
      <c r="E5" s="34"/>
      <c r="F5" s="16" t="s">
        <v>222</v>
      </c>
      <c r="G5" s="16" t="s">
        <v>258</v>
      </c>
      <c r="H5" s="16" t="s">
        <v>246</v>
      </c>
      <c r="I5" s="34"/>
      <c r="J5" s="36"/>
      <c r="K5" s="38"/>
      <c r="L5" s="17"/>
      <c r="M5" s="17"/>
      <c r="N5" s="17"/>
      <c r="O5" s="17"/>
      <c r="P5" s="17"/>
      <c r="Q5" s="17"/>
      <c r="R5" s="17"/>
      <c r="S5" s="17"/>
    </row>
    <row r="6" spans="1:19" s="18" customFormat="1" ht="25.5">
      <c r="A6" s="34"/>
      <c r="B6" s="34"/>
      <c r="C6" s="34"/>
      <c r="D6" s="34"/>
      <c r="E6" s="34"/>
      <c r="F6" s="16" t="s">
        <v>221</v>
      </c>
      <c r="G6" s="16" t="s">
        <v>259</v>
      </c>
      <c r="H6" s="16" t="s">
        <v>247</v>
      </c>
      <c r="I6" s="34"/>
      <c r="J6" s="37"/>
      <c r="K6" s="38"/>
      <c r="L6" s="17"/>
      <c r="M6" s="17"/>
      <c r="N6" s="17"/>
      <c r="O6" s="17"/>
      <c r="P6" s="17"/>
      <c r="Q6" s="17"/>
      <c r="R6" s="17"/>
      <c r="S6" s="17"/>
    </row>
    <row r="7" spans="1:19" s="11" customFormat="1" ht="18.75" customHeight="1">
      <c r="A7" s="6" t="s">
        <v>15</v>
      </c>
      <c r="B7" s="6" t="s">
        <v>48</v>
      </c>
      <c r="C7" s="6"/>
      <c r="D7" s="6"/>
      <c r="E7" s="6"/>
      <c r="F7" s="13"/>
      <c r="G7" s="13"/>
      <c r="H7" s="13"/>
      <c r="I7" s="26"/>
      <c r="J7" s="4"/>
      <c r="K7" s="5"/>
      <c r="L7" s="10"/>
      <c r="M7" s="10"/>
      <c r="N7" s="10"/>
      <c r="O7" s="10"/>
      <c r="P7" s="10"/>
      <c r="Q7" s="10"/>
      <c r="R7" s="10"/>
      <c r="S7" s="10"/>
    </row>
    <row r="8" spans="1:19" s="11" customFormat="1" ht="63.75" customHeight="1">
      <c r="A8" s="7" t="s">
        <v>86</v>
      </c>
      <c r="B8" s="7"/>
      <c r="C8" s="8" t="s">
        <v>1</v>
      </c>
      <c r="D8" s="9" t="s">
        <v>123</v>
      </c>
      <c r="E8" s="9" t="s">
        <v>67</v>
      </c>
      <c r="F8" s="9">
        <v>120</v>
      </c>
      <c r="G8" s="9">
        <v>105</v>
      </c>
      <c r="H8" s="9">
        <v>130</v>
      </c>
      <c r="I8" s="25">
        <f t="shared" ref="I8:I15" si="0">COUNT(F8:H8)</f>
        <v>3</v>
      </c>
      <c r="J8" s="2">
        <f t="shared" ref="J8:J15" si="1">STDEVA(F8:H8)/(SUM(F8:H8)/COUNTIF(F8:H8,"&gt;0"))</f>
        <v>0.1063356962714186</v>
      </c>
      <c r="K8" s="3">
        <f t="shared" ref="K8:K15" si="2">1/I8*(SUM(F8:H8))</f>
        <v>118.33333333333333</v>
      </c>
      <c r="L8" s="10"/>
      <c r="M8" s="10"/>
      <c r="N8" s="10"/>
      <c r="O8" s="10"/>
      <c r="P8" s="10"/>
      <c r="Q8" s="10"/>
      <c r="R8" s="10"/>
      <c r="S8" s="10"/>
    </row>
    <row r="9" spans="1:19" s="11" customFormat="1" ht="63.75" customHeight="1">
      <c r="A9" s="7" t="s">
        <v>83</v>
      </c>
      <c r="B9" s="7"/>
      <c r="C9" s="8" t="s">
        <v>1</v>
      </c>
      <c r="D9" s="9" t="s">
        <v>123</v>
      </c>
      <c r="E9" s="9" t="s">
        <v>67</v>
      </c>
      <c r="F9" s="9">
        <v>180</v>
      </c>
      <c r="G9" s="9">
        <v>200</v>
      </c>
      <c r="H9" s="9">
        <v>170</v>
      </c>
      <c r="I9" s="25">
        <f t="shared" si="0"/>
        <v>3</v>
      </c>
      <c r="J9" s="2">
        <f t="shared" si="1"/>
        <v>8.3319558090106619E-2</v>
      </c>
      <c r="K9" s="3">
        <f t="shared" si="2"/>
        <v>183.33333333333331</v>
      </c>
      <c r="L9" s="10"/>
      <c r="M9" s="10"/>
      <c r="N9" s="10"/>
      <c r="O9" s="10"/>
      <c r="P9" s="10"/>
      <c r="Q9" s="10"/>
      <c r="R9" s="10"/>
      <c r="S9" s="10"/>
    </row>
    <row r="10" spans="1:19" s="11" customFormat="1" ht="63.75" customHeight="1">
      <c r="A10" s="7" t="s">
        <v>84</v>
      </c>
      <c r="B10" s="7"/>
      <c r="C10" s="8" t="s">
        <v>1</v>
      </c>
      <c r="D10" s="9" t="s">
        <v>123</v>
      </c>
      <c r="E10" s="9" t="s">
        <v>67</v>
      </c>
      <c r="F10" s="9">
        <v>200</v>
      </c>
      <c r="G10" s="9">
        <v>220</v>
      </c>
      <c r="H10" s="9">
        <v>210</v>
      </c>
      <c r="I10" s="25">
        <f t="shared" si="0"/>
        <v>3</v>
      </c>
      <c r="J10" s="2">
        <f t="shared" si="1"/>
        <v>4.7619047619047616E-2</v>
      </c>
      <c r="K10" s="3">
        <f t="shared" si="2"/>
        <v>210</v>
      </c>
      <c r="L10" s="10"/>
      <c r="M10" s="10"/>
      <c r="N10" s="10"/>
      <c r="O10" s="10"/>
      <c r="P10" s="10"/>
      <c r="Q10" s="10"/>
      <c r="R10" s="10"/>
      <c r="S10" s="10"/>
    </row>
    <row r="11" spans="1:19" s="11" customFormat="1" ht="63.75" customHeight="1">
      <c r="A11" s="7" t="s">
        <v>85</v>
      </c>
      <c r="B11" s="7"/>
      <c r="C11" s="8" t="s">
        <v>1</v>
      </c>
      <c r="D11" s="9" t="s">
        <v>123</v>
      </c>
      <c r="E11" s="9" t="s">
        <v>67</v>
      </c>
      <c r="F11" s="9">
        <v>180</v>
      </c>
      <c r="G11" s="9">
        <v>190</v>
      </c>
      <c r="H11" s="9">
        <v>175</v>
      </c>
      <c r="I11" s="25">
        <f t="shared" si="0"/>
        <v>3</v>
      </c>
      <c r="J11" s="2">
        <f t="shared" si="1"/>
        <v>4.204197885280675E-2</v>
      </c>
      <c r="K11" s="3">
        <f t="shared" si="2"/>
        <v>181.66666666666666</v>
      </c>
      <c r="L11" s="10"/>
      <c r="M11" s="10"/>
      <c r="N11" s="10"/>
      <c r="O11" s="10"/>
      <c r="P11" s="10"/>
      <c r="Q11" s="10"/>
      <c r="R11" s="10"/>
      <c r="S11" s="10"/>
    </row>
    <row r="12" spans="1:19" s="11" customFormat="1" ht="63.75" customHeight="1">
      <c r="A12" s="7" t="s">
        <v>234</v>
      </c>
      <c r="B12" s="7"/>
      <c r="C12" s="8" t="s">
        <v>1</v>
      </c>
      <c r="D12" s="9" t="s">
        <v>206</v>
      </c>
      <c r="E12" s="9" t="s">
        <v>88</v>
      </c>
      <c r="F12" s="9">
        <v>220</v>
      </c>
      <c r="G12" s="9">
        <v>200</v>
      </c>
      <c r="H12" s="9">
        <v>187</v>
      </c>
      <c r="I12" s="25">
        <f t="shared" si="0"/>
        <v>3</v>
      </c>
      <c r="J12" s="2">
        <f t="shared" si="1"/>
        <v>8.2157875715266795E-2</v>
      </c>
      <c r="K12" s="3">
        <f t="shared" si="2"/>
        <v>202.33333333333331</v>
      </c>
      <c r="L12" s="10"/>
      <c r="M12" s="10"/>
      <c r="N12" s="10"/>
      <c r="O12" s="10"/>
      <c r="P12" s="10"/>
      <c r="Q12" s="10"/>
      <c r="R12" s="10"/>
      <c r="S12" s="10"/>
    </row>
    <row r="13" spans="1:19" s="11" customFormat="1" ht="63.75" customHeight="1">
      <c r="A13" s="7" t="s">
        <v>235</v>
      </c>
      <c r="B13" s="7"/>
      <c r="C13" s="8" t="s">
        <v>1</v>
      </c>
      <c r="D13" s="9" t="s">
        <v>206</v>
      </c>
      <c r="E13" s="9" t="s">
        <v>88</v>
      </c>
      <c r="F13" s="9">
        <v>250</v>
      </c>
      <c r="G13" s="9">
        <v>300</v>
      </c>
      <c r="H13" s="9">
        <v>210</v>
      </c>
      <c r="I13" s="25">
        <f t="shared" si="0"/>
        <v>3</v>
      </c>
      <c r="J13" s="2">
        <f t="shared" si="1"/>
        <v>0.17799670076932456</v>
      </c>
      <c r="K13" s="3">
        <f t="shared" si="2"/>
        <v>253.33333333333331</v>
      </c>
      <c r="L13" s="10"/>
      <c r="M13" s="10"/>
      <c r="N13" s="10"/>
      <c r="O13" s="10"/>
      <c r="P13" s="10"/>
      <c r="Q13" s="10"/>
      <c r="R13" s="10"/>
      <c r="S13" s="10"/>
    </row>
    <row r="14" spans="1:19" s="11" customFormat="1" ht="63.75" customHeight="1">
      <c r="A14" s="7" t="s">
        <v>16</v>
      </c>
      <c r="B14" s="7"/>
      <c r="C14" s="8" t="s">
        <v>1</v>
      </c>
      <c r="D14" s="9" t="s">
        <v>206</v>
      </c>
      <c r="E14" s="9" t="s">
        <v>89</v>
      </c>
      <c r="F14" s="9">
        <v>170</v>
      </c>
      <c r="G14" s="9">
        <v>180</v>
      </c>
      <c r="H14" s="9">
        <v>160</v>
      </c>
      <c r="I14" s="25">
        <f t="shared" si="0"/>
        <v>3</v>
      </c>
      <c r="J14" s="2">
        <f t="shared" si="1"/>
        <v>5.8823529411764705E-2</v>
      </c>
      <c r="K14" s="3">
        <f t="shared" si="2"/>
        <v>170</v>
      </c>
      <c r="L14" s="10"/>
      <c r="M14" s="10"/>
      <c r="N14" s="10"/>
      <c r="O14" s="10"/>
      <c r="P14" s="10"/>
      <c r="Q14" s="10"/>
      <c r="R14" s="10"/>
      <c r="S14" s="10"/>
    </row>
    <row r="15" spans="1:19" s="11" customFormat="1" ht="63.75" customHeight="1">
      <c r="A15" s="7" t="s">
        <v>17</v>
      </c>
      <c r="B15" s="7"/>
      <c r="C15" s="8" t="s">
        <v>1</v>
      </c>
      <c r="D15" s="9" t="s">
        <v>124</v>
      </c>
      <c r="E15" s="9" t="s">
        <v>90</v>
      </c>
      <c r="F15" s="9">
        <v>127</v>
      </c>
      <c r="G15" s="9">
        <v>105</v>
      </c>
      <c r="H15" s="9">
        <v>140</v>
      </c>
      <c r="I15" s="25">
        <f t="shared" si="0"/>
        <v>3</v>
      </c>
      <c r="J15" s="2">
        <f t="shared" si="1"/>
        <v>0.14267585494317847</v>
      </c>
      <c r="K15" s="3">
        <f t="shared" si="2"/>
        <v>124</v>
      </c>
      <c r="L15" s="10"/>
      <c r="M15" s="10"/>
      <c r="N15" s="10"/>
      <c r="O15" s="10"/>
      <c r="P15" s="10"/>
      <c r="Q15" s="10"/>
      <c r="R15" s="10"/>
      <c r="S15" s="10"/>
    </row>
    <row r="17" spans="1:11" s="28" customFormat="1" ht="40.5" customHeight="1">
      <c r="A17" s="40" t="s">
        <v>184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mergeCells count="12">
    <mergeCell ref="I1:K1"/>
    <mergeCell ref="A2:K2"/>
    <mergeCell ref="A17:K17"/>
    <mergeCell ref="I4:I6"/>
    <mergeCell ref="J4:J6"/>
    <mergeCell ref="K4:K6"/>
    <mergeCell ref="A4:A6"/>
    <mergeCell ref="B4:B6"/>
    <mergeCell ref="C4:C6"/>
    <mergeCell ref="D4:D6"/>
    <mergeCell ref="E4:E6"/>
    <mergeCell ref="F4:H4"/>
  </mergeCells>
  <pageMargins left="0.35433070866141736" right="0.19685039370078741" top="0.31496062992125984" bottom="0.27559055118110237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Normal="100" workbookViewId="0">
      <selection activeCell="M2" sqref="M2"/>
    </sheetView>
  </sheetViews>
  <sheetFormatPr defaultRowHeight="15"/>
  <cols>
    <col min="1" max="1" width="21.85546875" style="14" customWidth="1"/>
    <col min="2" max="2" width="18.85546875" style="14" customWidth="1"/>
    <col min="3" max="3" width="11.42578125" style="14" customWidth="1"/>
    <col min="4" max="4" width="39.28515625" style="14" customWidth="1"/>
    <col min="5" max="5" width="25.28515625" style="14" customWidth="1"/>
    <col min="6" max="6" width="21.85546875" style="15" customWidth="1"/>
    <col min="7" max="7" width="16.140625" style="15" customWidth="1"/>
    <col min="8" max="9" width="15.7109375" style="15" customWidth="1"/>
    <col min="10" max="11" width="14" style="15" customWidth="1"/>
    <col min="12" max="12" width="14.140625" style="15" customWidth="1"/>
    <col min="13" max="13" width="11.140625" style="15" customWidth="1"/>
    <col min="14" max="14" width="12.140625" style="15" customWidth="1"/>
    <col min="15" max="15" width="15.42578125" style="15" customWidth="1"/>
    <col min="16" max="23" width="9.140625" style="15"/>
    <col min="24" max="16384" width="9.140625" style="14"/>
  </cols>
  <sheetData>
    <row r="1" spans="1:23" ht="19.5" customHeight="1">
      <c r="I1" s="14"/>
      <c r="J1" s="14"/>
      <c r="K1" s="14"/>
      <c r="M1" s="31" t="s">
        <v>311</v>
      </c>
      <c r="N1" s="31"/>
      <c r="O1" s="31"/>
      <c r="T1" s="14"/>
      <c r="U1" s="14"/>
      <c r="V1" s="14"/>
      <c r="W1" s="14"/>
    </row>
    <row r="2" spans="1:23">
      <c r="T2" s="14"/>
      <c r="U2" s="14"/>
      <c r="V2" s="14"/>
      <c r="W2" s="14"/>
    </row>
    <row r="3" spans="1:23">
      <c r="A3" s="32" t="s">
        <v>308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T3" s="14"/>
      <c r="U3" s="14"/>
      <c r="V3" s="14"/>
      <c r="W3" s="14"/>
    </row>
    <row r="4" spans="1:23" s="18" customFormat="1" ht="14.25" customHeight="1">
      <c r="A4" s="34" t="s">
        <v>80</v>
      </c>
      <c r="B4" s="34" t="s">
        <v>117</v>
      </c>
      <c r="C4" s="34" t="s">
        <v>0</v>
      </c>
      <c r="D4" s="34" t="s">
        <v>79</v>
      </c>
      <c r="E4" s="34" t="s">
        <v>164</v>
      </c>
      <c r="F4" s="41" t="s">
        <v>297</v>
      </c>
      <c r="G4" s="42"/>
      <c r="H4" s="42"/>
      <c r="I4" s="42"/>
      <c r="J4" s="42"/>
      <c r="K4" s="42"/>
      <c r="L4" s="43"/>
      <c r="M4" s="34" t="s">
        <v>181</v>
      </c>
      <c r="N4" s="35" t="s">
        <v>182</v>
      </c>
      <c r="O4" s="38" t="s">
        <v>300</v>
      </c>
      <c r="P4" s="17"/>
      <c r="Q4" s="17"/>
      <c r="R4" s="17"/>
      <c r="S4" s="17"/>
      <c r="T4" s="17"/>
      <c r="U4" s="17"/>
      <c r="V4" s="17"/>
      <c r="W4" s="17"/>
    </row>
    <row r="5" spans="1:23" s="18" customFormat="1" ht="38.25">
      <c r="A5" s="34"/>
      <c r="B5" s="34"/>
      <c r="C5" s="34"/>
      <c r="D5" s="34"/>
      <c r="E5" s="34"/>
      <c r="F5" s="16" t="s">
        <v>222</v>
      </c>
      <c r="G5" s="16" t="s">
        <v>258</v>
      </c>
      <c r="H5" s="16" t="s">
        <v>246</v>
      </c>
      <c r="I5" s="16" t="s">
        <v>252</v>
      </c>
      <c r="J5" s="16" t="s">
        <v>282</v>
      </c>
      <c r="K5" s="16" t="s">
        <v>294</v>
      </c>
      <c r="L5" s="16" t="s">
        <v>295</v>
      </c>
      <c r="M5" s="34"/>
      <c r="N5" s="36"/>
      <c r="O5" s="38"/>
      <c r="P5" s="17"/>
      <c r="Q5" s="17"/>
      <c r="R5" s="17"/>
      <c r="S5" s="17"/>
      <c r="T5" s="17"/>
      <c r="U5" s="17"/>
      <c r="V5" s="17"/>
      <c r="W5" s="17"/>
    </row>
    <row r="6" spans="1:23" s="18" customFormat="1" ht="25.5">
      <c r="A6" s="34"/>
      <c r="B6" s="34"/>
      <c r="C6" s="34"/>
      <c r="D6" s="34"/>
      <c r="E6" s="34"/>
      <c r="F6" s="16" t="s">
        <v>221</v>
      </c>
      <c r="G6" s="16" t="s">
        <v>259</v>
      </c>
      <c r="H6" s="16" t="s">
        <v>247</v>
      </c>
      <c r="I6" s="16" t="s">
        <v>253</v>
      </c>
      <c r="J6" s="16"/>
      <c r="K6" s="16"/>
      <c r="L6" s="16"/>
      <c r="M6" s="34"/>
      <c r="N6" s="37"/>
      <c r="O6" s="38"/>
      <c r="P6" s="17"/>
      <c r="Q6" s="17"/>
      <c r="R6" s="17"/>
      <c r="S6" s="17"/>
      <c r="T6" s="17"/>
      <c r="U6" s="17"/>
      <c r="V6" s="17"/>
      <c r="W6" s="17"/>
    </row>
    <row r="7" spans="1:23" s="11" customFormat="1" ht="45.75" customHeight="1">
      <c r="A7" s="6" t="s">
        <v>18</v>
      </c>
      <c r="B7" s="6" t="s">
        <v>50</v>
      </c>
      <c r="C7" s="6"/>
      <c r="D7" s="6"/>
      <c r="E7" s="6"/>
      <c r="F7" s="13"/>
      <c r="G7" s="13"/>
      <c r="H7" s="13"/>
      <c r="I7" s="13"/>
      <c r="J7" s="13"/>
      <c r="K7" s="13"/>
      <c r="L7" s="13"/>
      <c r="M7" s="26"/>
      <c r="N7" s="4"/>
      <c r="O7" s="5"/>
      <c r="P7" s="10"/>
      <c r="Q7" s="10"/>
      <c r="R7" s="10"/>
      <c r="S7" s="10"/>
      <c r="T7" s="10"/>
      <c r="U7" s="10"/>
      <c r="V7" s="10"/>
      <c r="W7" s="10"/>
    </row>
    <row r="8" spans="1:23" s="11" customFormat="1" ht="68.25" customHeight="1">
      <c r="A8" s="7" t="s">
        <v>159</v>
      </c>
      <c r="B8" s="7"/>
      <c r="C8" s="8" t="s">
        <v>19</v>
      </c>
      <c r="D8" s="9" t="s">
        <v>176</v>
      </c>
      <c r="E8" s="9" t="s">
        <v>91</v>
      </c>
      <c r="F8" s="9">
        <v>38.5</v>
      </c>
      <c r="G8" s="9">
        <v>40</v>
      </c>
      <c r="H8" s="9">
        <v>35</v>
      </c>
      <c r="I8" s="9">
        <v>37.700000000000003</v>
      </c>
      <c r="J8" s="9">
        <v>20.25</v>
      </c>
      <c r="K8" s="9">
        <v>35</v>
      </c>
      <c r="L8" s="9">
        <v>25.28</v>
      </c>
      <c r="M8" s="25">
        <f t="shared" ref="M8:M14" si="0">COUNT(F8:L8)</f>
        <v>7</v>
      </c>
      <c r="N8" s="2">
        <f t="shared" ref="N8:N14" si="1">STDEVA(F8:L8)/(SUM(F8:L8)/COUNTIF(F8:L8,"&gt;0"))</f>
        <v>0.22450842124776166</v>
      </c>
      <c r="O8" s="3">
        <f t="shared" ref="O8:O14" si="2">1/M8*(SUM(F8:L8))</f>
        <v>33.104285714285709</v>
      </c>
      <c r="P8" s="10"/>
      <c r="Q8" s="10"/>
      <c r="R8" s="10"/>
      <c r="S8" s="10"/>
      <c r="T8" s="10"/>
      <c r="U8" s="10"/>
      <c r="V8" s="10"/>
      <c r="W8" s="10"/>
    </row>
    <row r="9" spans="1:23" s="11" customFormat="1" ht="68.25" customHeight="1">
      <c r="A9" s="7" t="s">
        <v>160</v>
      </c>
      <c r="B9" s="7"/>
      <c r="C9" s="8" t="s">
        <v>19</v>
      </c>
      <c r="D9" s="9" t="s">
        <v>177</v>
      </c>
      <c r="E9" s="9" t="s">
        <v>92</v>
      </c>
      <c r="F9" s="9">
        <v>40.700000000000003</v>
      </c>
      <c r="G9" s="9">
        <v>45</v>
      </c>
      <c r="H9" s="9">
        <v>37</v>
      </c>
      <c r="I9" s="9">
        <v>36.799999999999997</v>
      </c>
      <c r="J9" s="9">
        <v>27.75</v>
      </c>
      <c r="K9" s="9">
        <v>38</v>
      </c>
      <c r="L9" s="9">
        <v>27.27</v>
      </c>
      <c r="M9" s="25">
        <f t="shared" si="0"/>
        <v>7</v>
      </c>
      <c r="N9" s="2">
        <f t="shared" si="1"/>
        <v>0.17999414289011881</v>
      </c>
      <c r="O9" s="3">
        <f t="shared" si="2"/>
        <v>36.074285714285715</v>
      </c>
      <c r="P9" s="10"/>
      <c r="Q9" s="10"/>
      <c r="R9" s="10"/>
      <c r="S9" s="10"/>
      <c r="T9" s="10"/>
      <c r="U9" s="10"/>
      <c r="V9" s="10"/>
      <c r="W9" s="10"/>
    </row>
    <row r="10" spans="1:23" s="11" customFormat="1" ht="141" customHeight="1">
      <c r="A10" s="7" t="s">
        <v>236</v>
      </c>
      <c r="B10" s="7"/>
      <c r="C10" s="8" t="s">
        <v>19</v>
      </c>
      <c r="D10" s="9" t="s">
        <v>180</v>
      </c>
      <c r="E10" s="9" t="s">
        <v>93</v>
      </c>
      <c r="F10" s="9">
        <v>99</v>
      </c>
      <c r="G10" s="9">
        <v>80</v>
      </c>
      <c r="H10" s="9">
        <v>88</v>
      </c>
      <c r="I10" s="9">
        <v>70</v>
      </c>
      <c r="J10" s="9"/>
      <c r="K10" s="9"/>
      <c r="L10" s="9"/>
      <c r="M10" s="25">
        <f t="shared" si="0"/>
        <v>4</v>
      </c>
      <c r="N10" s="2">
        <f t="shared" si="1"/>
        <v>0.14581382165278245</v>
      </c>
      <c r="O10" s="3">
        <f t="shared" si="2"/>
        <v>84.25</v>
      </c>
      <c r="P10" s="10"/>
      <c r="Q10" s="10"/>
      <c r="R10" s="10"/>
      <c r="S10" s="10"/>
      <c r="T10" s="10"/>
      <c r="U10" s="10"/>
      <c r="V10" s="10"/>
      <c r="W10" s="10"/>
    </row>
    <row r="11" spans="1:23" s="11" customFormat="1" ht="117.75" customHeight="1">
      <c r="A11" s="7" t="s">
        <v>185</v>
      </c>
      <c r="B11" s="7"/>
      <c r="C11" s="8" t="s">
        <v>1</v>
      </c>
      <c r="D11" s="9" t="s">
        <v>178</v>
      </c>
      <c r="E11" s="9" t="s">
        <v>94</v>
      </c>
      <c r="F11" s="9">
        <v>180</v>
      </c>
      <c r="G11" s="9">
        <v>150</v>
      </c>
      <c r="H11" s="9">
        <v>170</v>
      </c>
      <c r="I11" s="9">
        <v>115.6</v>
      </c>
      <c r="J11" s="9">
        <v>129.38</v>
      </c>
      <c r="K11" s="9">
        <v>140.33000000000001</v>
      </c>
      <c r="L11" s="9">
        <v>103.35</v>
      </c>
      <c r="M11" s="25">
        <f t="shared" si="0"/>
        <v>7</v>
      </c>
      <c r="N11" s="2">
        <f t="shared" si="1"/>
        <v>0.19691105825166219</v>
      </c>
      <c r="O11" s="3">
        <f t="shared" si="2"/>
        <v>141.23714285714286</v>
      </c>
      <c r="P11" s="10"/>
      <c r="Q11" s="10"/>
      <c r="R11" s="10"/>
      <c r="S11" s="10"/>
      <c r="T11" s="10"/>
      <c r="U11" s="10"/>
      <c r="V11" s="10"/>
      <c r="W11" s="10"/>
    </row>
    <row r="12" spans="1:23" s="11" customFormat="1" ht="68.25" customHeight="1">
      <c r="A12" s="7" t="s">
        <v>186</v>
      </c>
      <c r="B12" s="7"/>
      <c r="C12" s="8" t="s">
        <v>1</v>
      </c>
      <c r="D12" s="9" t="s">
        <v>125</v>
      </c>
      <c r="E12" s="9" t="s">
        <v>68</v>
      </c>
      <c r="F12" s="9">
        <v>200</v>
      </c>
      <c r="G12" s="9">
        <v>220</v>
      </c>
      <c r="H12" s="9">
        <v>197</v>
      </c>
      <c r="I12" s="9">
        <v>240</v>
      </c>
      <c r="J12" s="9">
        <v>101.25</v>
      </c>
      <c r="K12" s="9">
        <v>178.33</v>
      </c>
      <c r="L12" s="9">
        <v>131.36000000000001</v>
      </c>
      <c r="M12" s="25">
        <f t="shared" si="0"/>
        <v>7</v>
      </c>
      <c r="N12" s="2">
        <f t="shared" si="1"/>
        <v>0.27093216188037672</v>
      </c>
      <c r="O12" s="3">
        <f t="shared" si="2"/>
        <v>181.13428571428571</v>
      </c>
      <c r="P12" s="10"/>
      <c r="Q12" s="10"/>
      <c r="R12" s="10"/>
      <c r="S12" s="10"/>
      <c r="T12" s="10"/>
      <c r="U12" s="10"/>
      <c r="V12" s="10"/>
      <c r="W12" s="10"/>
    </row>
    <row r="13" spans="1:23" s="11" customFormat="1" ht="152.25" customHeight="1">
      <c r="A13" s="7" t="s">
        <v>187</v>
      </c>
      <c r="B13" s="7"/>
      <c r="C13" s="8" t="s">
        <v>1</v>
      </c>
      <c r="D13" s="9" t="s">
        <v>207</v>
      </c>
      <c r="E13" s="9" t="s">
        <v>69</v>
      </c>
      <c r="F13" s="9">
        <v>270</v>
      </c>
      <c r="G13" s="9">
        <v>300</v>
      </c>
      <c r="H13" s="9">
        <v>256</v>
      </c>
      <c r="I13" s="9">
        <v>320</v>
      </c>
      <c r="J13" s="9">
        <v>123.75</v>
      </c>
      <c r="K13" s="9">
        <v>268.33</v>
      </c>
      <c r="L13" s="9"/>
      <c r="M13" s="25">
        <f t="shared" si="0"/>
        <v>6</v>
      </c>
      <c r="N13" s="2">
        <f t="shared" si="1"/>
        <v>0.26953043024070922</v>
      </c>
      <c r="O13" s="3">
        <f t="shared" si="2"/>
        <v>256.34666666666664</v>
      </c>
      <c r="P13" s="10"/>
      <c r="Q13" s="10"/>
      <c r="R13" s="10"/>
      <c r="S13" s="10"/>
      <c r="T13" s="10"/>
      <c r="U13" s="10"/>
      <c r="V13" s="10"/>
      <c r="W13" s="10"/>
    </row>
    <row r="14" spans="1:23" s="11" customFormat="1" ht="68.25" customHeight="1">
      <c r="A14" s="7" t="s">
        <v>161</v>
      </c>
      <c r="B14" s="7"/>
      <c r="C14" s="8" t="s">
        <v>1</v>
      </c>
      <c r="D14" s="9" t="s">
        <v>179</v>
      </c>
      <c r="E14" s="9" t="s">
        <v>70</v>
      </c>
      <c r="F14" s="9">
        <v>350</v>
      </c>
      <c r="G14" s="9"/>
      <c r="H14" s="9">
        <v>367</v>
      </c>
      <c r="I14" s="9"/>
      <c r="J14" s="9">
        <v>273.75</v>
      </c>
      <c r="K14" s="9">
        <v>328.33</v>
      </c>
      <c r="L14" s="9">
        <v>238.18</v>
      </c>
      <c r="M14" s="25">
        <f t="shared" si="0"/>
        <v>5</v>
      </c>
      <c r="N14" s="2">
        <f t="shared" si="1"/>
        <v>0.17325224690250135</v>
      </c>
      <c r="O14" s="3">
        <f t="shared" si="2"/>
        <v>311.452</v>
      </c>
      <c r="P14" s="10"/>
      <c r="Q14" s="10"/>
      <c r="R14" s="10"/>
      <c r="S14" s="10"/>
      <c r="T14" s="10"/>
      <c r="U14" s="10"/>
      <c r="V14" s="10"/>
      <c r="W14" s="10"/>
    </row>
  </sheetData>
  <mergeCells count="11">
    <mergeCell ref="M1:O1"/>
    <mergeCell ref="A3:O3"/>
    <mergeCell ref="A4:A6"/>
    <mergeCell ref="B4:B6"/>
    <mergeCell ref="C4:C6"/>
    <mergeCell ref="D4:D6"/>
    <mergeCell ref="E4:E6"/>
    <mergeCell ref="M4:M6"/>
    <mergeCell ref="N4:N6"/>
    <mergeCell ref="O4:O6"/>
    <mergeCell ref="F4:L4"/>
  </mergeCells>
  <pageMargins left="0.35433070866141736" right="0.19685039370078741" top="0.31496062992125984" bottom="0.27559055118110237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Normal="100" workbookViewId="0">
      <selection activeCell="J2" sqref="J2"/>
    </sheetView>
  </sheetViews>
  <sheetFormatPr defaultRowHeight="15"/>
  <cols>
    <col min="1" max="1" width="26.85546875" style="14" customWidth="1"/>
    <col min="2" max="2" width="19.7109375" style="14" customWidth="1"/>
    <col min="3" max="3" width="14.28515625" style="14" customWidth="1"/>
    <col min="4" max="4" width="45.140625" style="14" customWidth="1"/>
    <col min="5" max="5" width="33.140625" style="14" customWidth="1"/>
    <col min="6" max="9" width="16" style="15" customWidth="1"/>
    <col min="10" max="10" width="13.140625" style="15" customWidth="1"/>
    <col min="11" max="11" width="12.140625" style="15" customWidth="1"/>
    <col min="12" max="12" width="14.28515625" style="15" customWidth="1"/>
    <col min="13" max="20" width="9.140625" style="15"/>
    <col min="21" max="16384" width="9.140625" style="14"/>
  </cols>
  <sheetData>
    <row r="1" spans="1:20" ht="19.5" customHeight="1">
      <c r="I1" s="14"/>
      <c r="J1" s="31" t="s">
        <v>312</v>
      </c>
      <c r="K1" s="31"/>
      <c r="L1" s="31"/>
      <c r="M1" s="14"/>
      <c r="N1" s="14"/>
      <c r="O1" s="14"/>
      <c r="T1" s="14"/>
    </row>
    <row r="2" spans="1:20">
      <c r="T2" s="14"/>
    </row>
    <row r="3" spans="1:20">
      <c r="A3" s="49" t="s">
        <v>309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0"/>
      <c r="N3" s="30"/>
      <c r="O3" s="30"/>
      <c r="T3" s="14"/>
    </row>
    <row r="4" spans="1:20" s="18" customFormat="1" ht="38.25" customHeight="1">
      <c r="A4" s="34" t="s">
        <v>80</v>
      </c>
      <c r="B4" s="34" t="s">
        <v>117</v>
      </c>
      <c r="C4" s="34" t="s">
        <v>0</v>
      </c>
      <c r="D4" s="34" t="s">
        <v>79</v>
      </c>
      <c r="E4" s="34" t="s">
        <v>164</v>
      </c>
      <c r="F4" s="16" t="s">
        <v>222</v>
      </c>
      <c r="G4" s="16" t="s">
        <v>258</v>
      </c>
      <c r="H4" s="16" t="s">
        <v>246</v>
      </c>
      <c r="I4" s="16" t="s">
        <v>249</v>
      </c>
      <c r="J4" s="34" t="s">
        <v>181</v>
      </c>
      <c r="K4" s="35" t="s">
        <v>182</v>
      </c>
      <c r="L4" s="38" t="s">
        <v>310</v>
      </c>
      <c r="M4" s="17"/>
      <c r="N4" s="17"/>
      <c r="O4" s="17"/>
      <c r="P4" s="17"/>
      <c r="Q4" s="17"/>
      <c r="R4" s="17"/>
      <c r="S4" s="17"/>
      <c r="T4" s="17"/>
    </row>
    <row r="5" spans="1:20" s="18" customFormat="1" ht="25.5">
      <c r="A5" s="34"/>
      <c r="B5" s="34"/>
      <c r="C5" s="34"/>
      <c r="D5" s="34"/>
      <c r="E5" s="34"/>
      <c r="F5" s="16" t="s">
        <v>221</v>
      </c>
      <c r="G5" s="16" t="s">
        <v>259</v>
      </c>
      <c r="H5" s="16" t="s">
        <v>247</v>
      </c>
      <c r="I5" s="16" t="s">
        <v>221</v>
      </c>
      <c r="J5" s="34"/>
      <c r="K5" s="37"/>
      <c r="L5" s="38"/>
      <c r="M5" s="17"/>
      <c r="N5" s="17"/>
      <c r="O5" s="17"/>
      <c r="P5" s="17"/>
      <c r="Q5" s="17"/>
      <c r="R5" s="17"/>
      <c r="S5" s="17"/>
      <c r="T5" s="17"/>
    </row>
    <row r="6" spans="1:20" s="11" customFormat="1" ht="70.5" customHeight="1">
      <c r="A6" s="6" t="s">
        <v>20</v>
      </c>
      <c r="B6" s="6" t="s">
        <v>51</v>
      </c>
      <c r="C6" s="6"/>
      <c r="D6" s="6"/>
      <c r="E6" s="6"/>
      <c r="F6" s="13"/>
      <c r="G6" s="13"/>
      <c r="H6" s="13"/>
      <c r="I6" s="13"/>
      <c r="J6" s="26"/>
      <c r="K6" s="4"/>
      <c r="L6" s="5"/>
      <c r="M6" s="10"/>
      <c r="N6" s="10"/>
      <c r="O6" s="10"/>
      <c r="P6" s="10"/>
      <c r="Q6" s="10"/>
      <c r="R6" s="10"/>
      <c r="S6" s="10"/>
      <c r="T6" s="10"/>
    </row>
    <row r="7" spans="1:20" s="11" customFormat="1" ht="78.75" customHeight="1">
      <c r="A7" s="7" t="s">
        <v>21</v>
      </c>
      <c r="B7" s="7"/>
      <c r="C7" s="8" t="s">
        <v>1</v>
      </c>
      <c r="D7" s="9" t="s">
        <v>126</v>
      </c>
      <c r="E7" s="9" t="s">
        <v>208</v>
      </c>
      <c r="F7" s="9">
        <v>50</v>
      </c>
      <c r="G7" s="9">
        <v>60</v>
      </c>
      <c r="H7" s="9">
        <v>42</v>
      </c>
      <c r="I7" s="9"/>
      <c r="J7" s="25">
        <f t="shared" ref="J7:J15" si="0">COUNT(F7:I7)</f>
        <v>3</v>
      </c>
      <c r="K7" s="2">
        <f t="shared" ref="K7:K15" si="1">STDEVA(F7:I7)/(SUM(F7:I7)/COUNTIF(F7:I7,"&gt;0"))</f>
        <v>0.17799670076932497</v>
      </c>
      <c r="L7" s="3">
        <f t="shared" ref="L7:L15" si="2">1/J7*(SUM(F7:I7))</f>
        <v>50.666666666666664</v>
      </c>
      <c r="M7" s="10"/>
      <c r="N7" s="10"/>
      <c r="O7" s="10"/>
      <c r="P7" s="10"/>
      <c r="Q7" s="10"/>
      <c r="R7" s="10"/>
      <c r="S7" s="10"/>
      <c r="T7" s="10"/>
    </row>
    <row r="8" spans="1:20" s="11" customFormat="1" ht="70.5" customHeight="1">
      <c r="A8" s="7" t="s">
        <v>237</v>
      </c>
      <c r="B8" s="7"/>
      <c r="C8" s="8" t="s">
        <v>1</v>
      </c>
      <c r="D8" s="9" t="s">
        <v>127</v>
      </c>
      <c r="E8" s="9" t="s">
        <v>209</v>
      </c>
      <c r="F8" s="9">
        <v>38</v>
      </c>
      <c r="G8" s="9">
        <v>50</v>
      </c>
      <c r="H8" s="9">
        <v>34</v>
      </c>
      <c r="I8" s="9"/>
      <c r="J8" s="25">
        <f t="shared" si="0"/>
        <v>3</v>
      </c>
      <c r="K8" s="2">
        <f t="shared" si="1"/>
        <v>0.20475403273437393</v>
      </c>
      <c r="L8" s="3">
        <f t="shared" si="2"/>
        <v>40.666666666666664</v>
      </c>
      <c r="M8" s="10"/>
      <c r="N8" s="10"/>
      <c r="O8" s="10"/>
      <c r="P8" s="10"/>
      <c r="Q8" s="10"/>
      <c r="R8" s="10"/>
      <c r="S8" s="10"/>
      <c r="T8" s="10"/>
    </row>
    <row r="9" spans="1:20" s="11" customFormat="1" ht="70.5" customHeight="1">
      <c r="A9" s="7" t="s">
        <v>22</v>
      </c>
      <c r="B9" s="7"/>
      <c r="C9" s="8" t="s">
        <v>1</v>
      </c>
      <c r="D9" s="9" t="s">
        <v>71</v>
      </c>
      <c r="E9" s="9" t="s">
        <v>210</v>
      </c>
      <c r="F9" s="9">
        <v>26</v>
      </c>
      <c r="G9" s="9">
        <v>25</v>
      </c>
      <c r="H9" s="9">
        <v>32</v>
      </c>
      <c r="I9" s="9"/>
      <c r="J9" s="25">
        <f t="shared" si="0"/>
        <v>3</v>
      </c>
      <c r="K9" s="2">
        <f t="shared" si="1"/>
        <v>0.13684116495904236</v>
      </c>
      <c r="L9" s="3">
        <f t="shared" si="2"/>
        <v>27.666666666666664</v>
      </c>
      <c r="M9" s="10"/>
      <c r="N9" s="10"/>
      <c r="O9" s="10"/>
      <c r="P9" s="10"/>
      <c r="Q9" s="10"/>
      <c r="R9" s="10"/>
      <c r="S9" s="10"/>
      <c r="T9" s="10"/>
    </row>
    <row r="10" spans="1:20" s="11" customFormat="1" ht="76.5" customHeight="1">
      <c r="A10" s="7" t="s">
        <v>23</v>
      </c>
      <c r="B10" s="7"/>
      <c r="C10" s="8" t="s">
        <v>1</v>
      </c>
      <c r="D10" s="9" t="s">
        <v>72</v>
      </c>
      <c r="E10" s="9" t="s">
        <v>210</v>
      </c>
      <c r="F10" s="9">
        <v>26</v>
      </c>
      <c r="G10" s="9">
        <v>25</v>
      </c>
      <c r="H10" s="9">
        <v>29</v>
      </c>
      <c r="I10" s="9"/>
      <c r="J10" s="25">
        <f t="shared" si="0"/>
        <v>3</v>
      </c>
      <c r="K10" s="2">
        <f t="shared" si="1"/>
        <v>7.8062474979979285E-2</v>
      </c>
      <c r="L10" s="3">
        <f t="shared" si="2"/>
        <v>26.666666666666664</v>
      </c>
      <c r="M10" s="10"/>
      <c r="N10" s="10"/>
      <c r="O10" s="10"/>
      <c r="P10" s="10"/>
      <c r="Q10" s="10"/>
      <c r="R10" s="10"/>
      <c r="S10" s="10"/>
      <c r="T10" s="10"/>
    </row>
    <row r="11" spans="1:20" s="11" customFormat="1" ht="80.25" customHeight="1">
      <c r="A11" s="7" t="s">
        <v>238</v>
      </c>
      <c r="B11" s="7"/>
      <c r="C11" s="8" t="s">
        <v>1</v>
      </c>
      <c r="D11" s="9" t="s">
        <v>128</v>
      </c>
      <c r="E11" s="9" t="s">
        <v>211</v>
      </c>
      <c r="F11" s="9">
        <v>24.5</v>
      </c>
      <c r="G11" s="9">
        <v>25</v>
      </c>
      <c r="H11" s="9">
        <v>24</v>
      </c>
      <c r="I11" s="9"/>
      <c r="J11" s="25">
        <f t="shared" si="0"/>
        <v>3</v>
      </c>
      <c r="K11" s="2">
        <f t="shared" si="1"/>
        <v>2.0408163265306121E-2</v>
      </c>
      <c r="L11" s="3">
        <f t="shared" si="2"/>
        <v>24.5</v>
      </c>
      <c r="M11" s="10"/>
      <c r="N11" s="10"/>
      <c r="O11" s="10"/>
      <c r="P11" s="10"/>
      <c r="Q11" s="10"/>
      <c r="R11" s="10"/>
      <c r="S11" s="10"/>
      <c r="T11" s="10"/>
    </row>
    <row r="12" spans="1:20" s="11" customFormat="1" ht="89.25" customHeight="1">
      <c r="A12" s="7" t="s">
        <v>238</v>
      </c>
      <c r="B12" s="7"/>
      <c r="C12" s="8" t="s">
        <v>1</v>
      </c>
      <c r="D12" s="9" t="s">
        <v>129</v>
      </c>
      <c r="E12" s="9" t="s">
        <v>210</v>
      </c>
      <c r="F12" s="9">
        <v>24.5</v>
      </c>
      <c r="G12" s="9">
        <v>25</v>
      </c>
      <c r="H12" s="9">
        <v>24</v>
      </c>
      <c r="I12" s="9"/>
      <c r="J12" s="25">
        <f t="shared" si="0"/>
        <v>3</v>
      </c>
      <c r="K12" s="2">
        <f t="shared" si="1"/>
        <v>2.0408163265306121E-2</v>
      </c>
      <c r="L12" s="3">
        <f t="shared" si="2"/>
        <v>24.5</v>
      </c>
      <c r="M12" s="10"/>
      <c r="N12" s="10"/>
      <c r="O12" s="10"/>
      <c r="P12" s="10"/>
      <c r="Q12" s="10"/>
      <c r="R12" s="10"/>
      <c r="S12" s="10"/>
      <c r="T12" s="10"/>
    </row>
    <row r="13" spans="1:20" s="11" customFormat="1" ht="70.5" customHeight="1">
      <c r="A13" s="7" t="s">
        <v>239</v>
      </c>
      <c r="B13" s="7"/>
      <c r="C13" s="8" t="s">
        <v>1</v>
      </c>
      <c r="D13" s="9" t="s">
        <v>73</v>
      </c>
      <c r="E13" s="9" t="s">
        <v>208</v>
      </c>
      <c r="F13" s="9">
        <v>80</v>
      </c>
      <c r="G13" s="9">
        <v>70</v>
      </c>
      <c r="H13" s="9">
        <v>110</v>
      </c>
      <c r="I13" s="9">
        <v>85</v>
      </c>
      <c r="J13" s="25">
        <f t="shared" si="0"/>
        <v>4</v>
      </c>
      <c r="K13" s="2">
        <f t="shared" si="1"/>
        <v>0.19730026914649409</v>
      </c>
      <c r="L13" s="3">
        <f t="shared" si="2"/>
        <v>86.25</v>
      </c>
      <c r="M13" s="10"/>
      <c r="N13" s="10"/>
      <c r="O13" s="10"/>
      <c r="P13" s="10"/>
      <c r="Q13" s="10"/>
      <c r="R13" s="10"/>
      <c r="S13" s="10"/>
      <c r="T13" s="10"/>
    </row>
    <row r="14" spans="1:20" s="11" customFormat="1" ht="70.5" customHeight="1">
      <c r="A14" s="7" t="s">
        <v>240</v>
      </c>
      <c r="B14" s="7"/>
      <c r="C14" s="8" t="s">
        <v>1</v>
      </c>
      <c r="D14" s="9" t="s">
        <v>74</v>
      </c>
      <c r="E14" s="9" t="s">
        <v>208</v>
      </c>
      <c r="F14" s="9">
        <v>33</v>
      </c>
      <c r="G14" s="9">
        <v>30</v>
      </c>
      <c r="H14" s="9">
        <v>30</v>
      </c>
      <c r="I14" s="9">
        <v>24</v>
      </c>
      <c r="J14" s="25">
        <f t="shared" si="0"/>
        <v>4</v>
      </c>
      <c r="K14" s="2">
        <f t="shared" si="1"/>
        <v>0.1290569988935171</v>
      </c>
      <c r="L14" s="3">
        <f t="shared" si="2"/>
        <v>29.25</v>
      </c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2.75" customHeight="1">
      <c r="A15" s="7" t="s">
        <v>24</v>
      </c>
      <c r="B15" s="7"/>
      <c r="C15" s="8" t="s">
        <v>1</v>
      </c>
      <c r="D15" s="9" t="s">
        <v>212</v>
      </c>
      <c r="E15" s="9" t="s">
        <v>210</v>
      </c>
      <c r="F15" s="9">
        <v>24</v>
      </c>
      <c r="G15" s="9">
        <v>26</v>
      </c>
      <c r="H15" s="9">
        <v>29</v>
      </c>
      <c r="I15" s="9">
        <v>22</v>
      </c>
      <c r="J15" s="25">
        <f t="shared" si="0"/>
        <v>4</v>
      </c>
      <c r="K15" s="2">
        <f t="shared" si="1"/>
        <v>0.11826054697801265</v>
      </c>
      <c r="L15" s="3">
        <f t="shared" si="2"/>
        <v>25.25</v>
      </c>
      <c r="M15" s="10"/>
      <c r="N15" s="10"/>
      <c r="O15" s="10"/>
      <c r="P15" s="10"/>
      <c r="Q15" s="10"/>
      <c r="R15" s="10"/>
      <c r="S15" s="10"/>
      <c r="T15" s="10"/>
    </row>
    <row r="16" spans="1:20" s="11" customFormat="1" ht="70.5" customHeight="1">
      <c r="A16" s="6" t="s">
        <v>25</v>
      </c>
      <c r="B16" s="6" t="s">
        <v>51</v>
      </c>
      <c r="C16" s="6"/>
      <c r="D16" s="6"/>
      <c r="E16" s="6"/>
      <c r="F16" s="13"/>
      <c r="G16" s="13"/>
      <c r="H16" s="13"/>
      <c r="I16" s="13"/>
      <c r="J16" s="26"/>
      <c r="K16" s="4"/>
      <c r="L16" s="5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89.25" customHeight="1">
      <c r="A17" s="7" t="s">
        <v>26</v>
      </c>
      <c r="B17" s="7"/>
      <c r="C17" s="8" t="s">
        <v>1</v>
      </c>
      <c r="D17" s="9" t="s">
        <v>130</v>
      </c>
      <c r="E17" s="9" t="s">
        <v>95</v>
      </c>
      <c r="F17" s="9">
        <v>90</v>
      </c>
      <c r="G17" s="9">
        <v>90</v>
      </c>
      <c r="H17" s="9">
        <v>77</v>
      </c>
      <c r="I17" s="9">
        <v>72</v>
      </c>
      <c r="J17" s="25">
        <f t="shared" ref="J17:J27" si="3">COUNT(F17:I17)</f>
        <v>4</v>
      </c>
      <c r="K17" s="2">
        <f t="shared" ref="K17:K27" si="4">STDEVA(F17:I17)/(SUM(F17:I17)/COUNTIF(F17:I17,"&gt;0"))</f>
        <v>0.11159610790690468</v>
      </c>
      <c r="L17" s="3">
        <f t="shared" ref="L17:L27" si="5">1/J17*(SUM(F17:I17))</f>
        <v>82.25</v>
      </c>
      <c r="M17" s="10"/>
      <c r="N17" s="10"/>
      <c r="O17" s="10"/>
      <c r="P17" s="10"/>
      <c r="Q17" s="10"/>
      <c r="R17" s="10"/>
      <c r="S17" s="10"/>
      <c r="T17" s="10"/>
    </row>
    <row r="18" spans="1:20" s="11" customFormat="1" ht="111.75" customHeight="1">
      <c r="A18" s="7" t="s">
        <v>27</v>
      </c>
      <c r="B18" s="7"/>
      <c r="C18" s="8" t="s">
        <v>1</v>
      </c>
      <c r="D18" s="9" t="s">
        <v>131</v>
      </c>
      <c r="E18" s="9" t="s">
        <v>96</v>
      </c>
      <c r="F18" s="9">
        <v>90</v>
      </c>
      <c r="G18" s="9"/>
      <c r="H18" s="9">
        <v>90</v>
      </c>
      <c r="I18" s="9">
        <v>76</v>
      </c>
      <c r="J18" s="25">
        <f t="shared" si="3"/>
        <v>3</v>
      </c>
      <c r="K18" s="2">
        <f t="shared" si="4"/>
        <v>9.4721528538923419E-2</v>
      </c>
      <c r="L18" s="3">
        <f t="shared" si="5"/>
        <v>85.333333333333329</v>
      </c>
      <c r="M18" s="10"/>
      <c r="N18" s="10"/>
      <c r="O18" s="10"/>
      <c r="P18" s="10"/>
      <c r="Q18" s="10"/>
      <c r="R18" s="10"/>
      <c r="S18" s="10"/>
      <c r="T18" s="10"/>
    </row>
    <row r="19" spans="1:20" s="11" customFormat="1" ht="50.25" customHeight="1">
      <c r="A19" s="7" t="s">
        <v>81</v>
      </c>
      <c r="B19" s="7"/>
      <c r="C19" s="8" t="s">
        <v>1</v>
      </c>
      <c r="D19" s="9" t="s">
        <v>132</v>
      </c>
      <c r="E19" s="9" t="s">
        <v>97</v>
      </c>
      <c r="F19" s="9">
        <v>90</v>
      </c>
      <c r="G19" s="9">
        <v>100</v>
      </c>
      <c r="H19" s="9">
        <v>105</v>
      </c>
      <c r="I19" s="9">
        <v>78</v>
      </c>
      <c r="J19" s="25">
        <f t="shared" si="3"/>
        <v>4</v>
      </c>
      <c r="K19" s="2">
        <f t="shared" si="4"/>
        <v>0.12790198865283178</v>
      </c>
      <c r="L19" s="3">
        <f t="shared" si="5"/>
        <v>93.25</v>
      </c>
      <c r="M19" s="10"/>
      <c r="N19" s="10"/>
      <c r="O19" s="10"/>
      <c r="P19" s="10"/>
      <c r="Q19" s="10"/>
      <c r="R19" s="10"/>
      <c r="S19" s="10"/>
      <c r="T19" s="10"/>
    </row>
    <row r="20" spans="1:20" s="11" customFormat="1" ht="63.75" customHeight="1">
      <c r="A20" s="7" t="s">
        <v>28</v>
      </c>
      <c r="B20" s="7"/>
      <c r="C20" s="8" t="s">
        <v>1</v>
      </c>
      <c r="D20" s="9" t="s">
        <v>133</v>
      </c>
      <c r="E20" s="9" t="s">
        <v>98</v>
      </c>
      <c r="F20" s="9">
        <v>80</v>
      </c>
      <c r="G20" s="9">
        <v>70</v>
      </c>
      <c r="H20" s="9">
        <v>96</v>
      </c>
      <c r="I20" s="9">
        <v>58</v>
      </c>
      <c r="J20" s="25">
        <f t="shared" si="3"/>
        <v>4</v>
      </c>
      <c r="K20" s="2">
        <f t="shared" si="4"/>
        <v>0.21161996634762842</v>
      </c>
      <c r="L20" s="3">
        <f t="shared" si="5"/>
        <v>76</v>
      </c>
      <c r="M20" s="10"/>
      <c r="N20" s="10"/>
      <c r="O20" s="10"/>
      <c r="P20" s="10"/>
      <c r="Q20" s="10"/>
      <c r="R20" s="10"/>
      <c r="S20" s="10"/>
      <c r="T20" s="10"/>
    </row>
    <row r="21" spans="1:20" s="11" customFormat="1" ht="113.25" customHeight="1">
      <c r="A21" s="7" t="s">
        <v>241</v>
      </c>
      <c r="B21" s="7"/>
      <c r="C21" s="8" t="s">
        <v>1</v>
      </c>
      <c r="D21" s="9" t="s">
        <v>134</v>
      </c>
      <c r="E21" s="9" t="s">
        <v>99</v>
      </c>
      <c r="F21" s="9">
        <v>90</v>
      </c>
      <c r="G21" s="9">
        <v>70</v>
      </c>
      <c r="H21" s="9">
        <v>85</v>
      </c>
      <c r="I21" s="9"/>
      <c r="J21" s="25">
        <f t="shared" si="3"/>
        <v>3</v>
      </c>
      <c r="K21" s="2">
        <f t="shared" si="4"/>
        <v>0.12744893874282481</v>
      </c>
      <c r="L21" s="3">
        <f t="shared" si="5"/>
        <v>81.666666666666657</v>
      </c>
      <c r="M21" s="10"/>
      <c r="N21" s="10"/>
      <c r="O21" s="10"/>
      <c r="P21" s="10"/>
      <c r="Q21" s="10"/>
      <c r="R21" s="10"/>
      <c r="S21" s="10"/>
      <c r="T21" s="10"/>
    </row>
    <row r="22" spans="1:20" s="11" customFormat="1" ht="78" customHeight="1">
      <c r="A22" s="7" t="s">
        <v>296</v>
      </c>
      <c r="B22" s="7"/>
      <c r="C22" s="8" t="s">
        <v>1</v>
      </c>
      <c r="D22" s="9" t="s">
        <v>135</v>
      </c>
      <c r="E22" s="9" t="s">
        <v>100</v>
      </c>
      <c r="F22" s="9">
        <v>90</v>
      </c>
      <c r="G22" s="9">
        <v>80</v>
      </c>
      <c r="H22" s="9">
        <v>54</v>
      </c>
      <c r="I22" s="9"/>
      <c r="J22" s="25">
        <f t="shared" si="3"/>
        <v>3</v>
      </c>
      <c r="K22" s="2">
        <f t="shared" si="4"/>
        <v>0.24888142615654224</v>
      </c>
      <c r="L22" s="3">
        <f t="shared" si="5"/>
        <v>74.666666666666657</v>
      </c>
      <c r="M22" s="10"/>
      <c r="N22" s="10"/>
      <c r="O22" s="10"/>
      <c r="P22" s="10"/>
      <c r="Q22" s="10"/>
      <c r="R22" s="10"/>
      <c r="S22" s="10"/>
      <c r="T22" s="10"/>
    </row>
    <row r="23" spans="1:20" s="11" customFormat="1" ht="70.5" customHeight="1">
      <c r="A23" s="7" t="s">
        <v>29</v>
      </c>
      <c r="B23" s="7"/>
      <c r="C23" s="8" t="s">
        <v>1</v>
      </c>
      <c r="D23" s="9" t="s">
        <v>136</v>
      </c>
      <c r="E23" s="9" t="s">
        <v>101</v>
      </c>
      <c r="F23" s="9">
        <v>90</v>
      </c>
      <c r="G23" s="9">
        <v>100</v>
      </c>
      <c r="H23" s="9">
        <v>62</v>
      </c>
      <c r="I23" s="9">
        <v>58</v>
      </c>
      <c r="J23" s="25">
        <f t="shared" si="3"/>
        <v>4</v>
      </c>
      <c r="K23" s="2">
        <f t="shared" si="4"/>
        <v>0.26684004076122325</v>
      </c>
      <c r="L23" s="3">
        <f t="shared" si="5"/>
        <v>77.5</v>
      </c>
      <c r="M23" s="10"/>
      <c r="N23" s="10"/>
      <c r="O23" s="10"/>
      <c r="P23" s="10"/>
      <c r="Q23" s="10"/>
      <c r="R23" s="10"/>
      <c r="S23" s="10"/>
      <c r="T23" s="10"/>
    </row>
    <row r="24" spans="1:20" s="11" customFormat="1" ht="33" customHeight="1">
      <c r="A24" s="7" t="s">
        <v>30</v>
      </c>
      <c r="B24" s="7"/>
      <c r="C24" s="8" t="s">
        <v>1</v>
      </c>
      <c r="D24" s="9" t="s">
        <v>137</v>
      </c>
      <c r="E24" s="9" t="s">
        <v>102</v>
      </c>
      <c r="F24" s="9">
        <v>100</v>
      </c>
      <c r="G24" s="9">
        <v>80</v>
      </c>
      <c r="H24" s="9">
        <v>60</v>
      </c>
      <c r="I24" s="9">
        <v>54</v>
      </c>
      <c r="J24" s="25">
        <f t="shared" si="3"/>
        <v>4</v>
      </c>
      <c r="K24" s="2">
        <f t="shared" si="4"/>
        <v>0.28398135518282575</v>
      </c>
      <c r="L24" s="3">
        <f t="shared" si="5"/>
        <v>73.5</v>
      </c>
      <c r="M24" s="10"/>
      <c r="N24" s="10"/>
      <c r="O24" s="10"/>
      <c r="P24" s="10"/>
      <c r="Q24" s="10"/>
      <c r="R24" s="10"/>
      <c r="S24" s="10"/>
      <c r="T24" s="10"/>
    </row>
    <row r="25" spans="1:20" s="11" customFormat="1" ht="111" customHeight="1">
      <c r="A25" s="7" t="s">
        <v>242</v>
      </c>
      <c r="B25" s="7"/>
      <c r="C25" s="8" t="s">
        <v>1</v>
      </c>
      <c r="D25" s="9" t="s">
        <v>138</v>
      </c>
      <c r="E25" s="9" t="s">
        <v>103</v>
      </c>
      <c r="F25" s="9">
        <v>110</v>
      </c>
      <c r="G25" s="9">
        <v>100</v>
      </c>
      <c r="H25" s="9">
        <v>72</v>
      </c>
      <c r="I25" s="9">
        <v>62</v>
      </c>
      <c r="J25" s="25">
        <f t="shared" si="3"/>
        <v>4</v>
      </c>
      <c r="K25" s="2">
        <f t="shared" si="4"/>
        <v>0.26379379111896983</v>
      </c>
      <c r="L25" s="3">
        <f t="shared" si="5"/>
        <v>86</v>
      </c>
      <c r="M25" s="10"/>
      <c r="N25" s="10"/>
      <c r="O25" s="10"/>
      <c r="P25" s="10"/>
      <c r="Q25" s="10"/>
      <c r="R25" s="10"/>
      <c r="S25" s="10"/>
      <c r="T25" s="10"/>
    </row>
    <row r="26" spans="1:20" s="11" customFormat="1" ht="70.5" customHeight="1">
      <c r="A26" s="7" t="s">
        <v>31</v>
      </c>
      <c r="B26" s="7"/>
      <c r="C26" s="8" t="s">
        <v>19</v>
      </c>
      <c r="D26" s="9" t="s">
        <v>139</v>
      </c>
      <c r="E26" s="9" t="s">
        <v>104</v>
      </c>
      <c r="F26" s="9">
        <v>48</v>
      </c>
      <c r="G26" s="9">
        <v>35</v>
      </c>
      <c r="H26" s="9">
        <v>45</v>
      </c>
      <c r="I26" s="9">
        <v>28</v>
      </c>
      <c r="J26" s="25">
        <f t="shared" si="3"/>
        <v>4</v>
      </c>
      <c r="K26" s="2">
        <f t="shared" si="4"/>
        <v>0.23593459387764548</v>
      </c>
      <c r="L26" s="3">
        <f t="shared" si="5"/>
        <v>39</v>
      </c>
      <c r="M26" s="10"/>
      <c r="N26" s="10"/>
      <c r="O26" s="10"/>
      <c r="P26" s="10"/>
      <c r="Q26" s="10"/>
      <c r="R26" s="10"/>
      <c r="S26" s="10"/>
      <c r="T26" s="10"/>
    </row>
    <row r="27" spans="1:20" s="11" customFormat="1" ht="84" customHeight="1">
      <c r="A27" s="7" t="s">
        <v>32</v>
      </c>
      <c r="B27" s="7"/>
      <c r="C27" s="8" t="s">
        <v>1</v>
      </c>
      <c r="D27" s="9" t="s">
        <v>140</v>
      </c>
      <c r="E27" s="9" t="s">
        <v>69</v>
      </c>
      <c r="F27" s="9"/>
      <c r="G27" s="9">
        <v>300</v>
      </c>
      <c r="H27" s="9">
        <v>130</v>
      </c>
      <c r="I27" s="9">
        <v>120</v>
      </c>
      <c r="J27" s="25">
        <f t="shared" si="3"/>
        <v>3</v>
      </c>
      <c r="K27" s="2">
        <f t="shared" si="4"/>
        <v>0.55178148747249167</v>
      </c>
      <c r="L27" s="3">
        <f t="shared" si="5"/>
        <v>183.33333333333331</v>
      </c>
      <c r="M27" s="10"/>
      <c r="N27" s="10"/>
      <c r="O27" s="10"/>
      <c r="P27" s="10"/>
      <c r="Q27" s="10"/>
      <c r="R27" s="10"/>
      <c r="S27" s="10"/>
      <c r="T27" s="10"/>
    </row>
    <row r="28" spans="1:20" s="11" customFormat="1" ht="70.5" customHeight="1">
      <c r="A28" s="6" t="s">
        <v>33</v>
      </c>
      <c r="B28" s="6" t="s">
        <v>51</v>
      </c>
      <c r="C28" s="6"/>
      <c r="D28" s="6"/>
      <c r="E28" s="6"/>
      <c r="F28" s="13"/>
      <c r="G28" s="13"/>
      <c r="H28" s="13"/>
      <c r="I28" s="13"/>
      <c r="J28" s="26"/>
      <c r="K28" s="4"/>
      <c r="L28" s="5"/>
      <c r="M28" s="10"/>
      <c r="N28" s="10"/>
      <c r="O28" s="10"/>
      <c r="P28" s="10"/>
      <c r="Q28" s="10"/>
      <c r="R28" s="10"/>
      <c r="S28" s="10"/>
      <c r="T28" s="10"/>
    </row>
    <row r="29" spans="1:20" s="11" customFormat="1" ht="70.5" customHeight="1">
      <c r="A29" s="7" t="s">
        <v>34</v>
      </c>
      <c r="B29" s="7"/>
      <c r="C29" s="8" t="s">
        <v>1</v>
      </c>
      <c r="D29" s="9" t="s">
        <v>141</v>
      </c>
      <c r="E29" s="9" t="s">
        <v>105</v>
      </c>
      <c r="F29" s="9">
        <v>300</v>
      </c>
      <c r="G29" s="9">
        <v>350</v>
      </c>
      <c r="H29" s="9">
        <v>295</v>
      </c>
      <c r="I29" s="9">
        <v>300</v>
      </c>
      <c r="J29" s="25">
        <f t="shared" ref="J29:J45" si="6">COUNT(F29:I29)</f>
        <v>4</v>
      </c>
      <c r="K29" s="2">
        <f t="shared" ref="K29:K45" si="7">STDEVA(F29:I29)/(SUM(F29:I29)/COUNTIF(F29:I29,"&gt;0"))</f>
        <v>8.3343413206283162E-2</v>
      </c>
      <c r="L29" s="3">
        <f t="shared" ref="L29:L45" si="8">1/J29*(SUM(F29:I29))</f>
        <v>311.25</v>
      </c>
      <c r="M29" s="10"/>
      <c r="N29" s="10"/>
      <c r="O29" s="10"/>
      <c r="P29" s="10"/>
      <c r="Q29" s="10"/>
      <c r="R29" s="10"/>
      <c r="S29" s="10"/>
      <c r="T29" s="10"/>
    </row>
    <row r="30" spans="1:20" s="11" customFormat="1" ht="70.5" customHeight="1">
      <c r="A30" s="7" t="s">
        <v>35</v>
      </c>
      <c r="B30" s="7"/>
      <c r="C30" s="8" t="s">
        <v>1</v>
      </c>
      <c r="D30" s="9" t="s">
        <v>142</v>
      </c>
      <c r="E30" s="9" t="s">
        <v>106</v>
      </c>
      <c r="F30" s="9">
        <v>330</v>
      </c>
      <c r="G30" s="9">
        <v>300</v>
      </c>
      <c r="H30" s="9">
        <v>390</v>
      </c>
      <c r="I30" s="9">
        <v>250</v>
      </c>
      <c r="J30" s="25">
        <f t="shared" si="6"/>
        <v>4</v>
      </c>
      <c r="K30" s="2">
        <f t="shared" si="7"/>
        <v>0.18432598284597837</v>
      </c>
      <c r="L30" s="3">
        <f t="shared" si="8"/>
        <v>317.5</v>
      </c>
      <c r="M30" s="10"/>
      <c r="N30" s="10"/>
      <c r="O30" s="10"/>
      <c r="P30" s="10"/>
      <c r="Q30" s="10"/>
      <c r="R30" s="10"/>
      <c r="S30" s="10"/>
      <c r="T30" s="10"/>
    </row>
    <row r="31" spans="1:20" s="11" customFormat="1" ht="53.25" customHeight="1">
      <c r="A31" s="7" t="s">
        <v>36</v>
      </c>
      <c r="B31" s="7"/>
      <c r="C31" s="8" t="s">
        <v>1</v>
      </c>
      <c r="D31" s="9" t="s">
        <v>143</v>
      </c>
      <c r="E31" s="9" t="s">
        <v>107</v>
      </c>
      <c r="F31" s="9">
        <v>350</v>
      </c>
      <c r="G31" s="9">
        <v>320</v>
      </c>
      <c r="H31" s="9">
        <v>320</v>
      </c>
      <c r="I31" s="9">
        <v>280</v>
      </c>
      <c r="J31" s="25">
        <f t="shared" si="6"/>
        <v>4</v>
      </c>
      <c r="K31" s="2">
        <f t="shared" si="7"/>
        <v>9.0465553488787848E-2</v>
      </c>
      <c r="L31" s="3">
        <f t="shared" si="8"/>
        <v>317.5</v>
      </c>
      <c r="M31" s="10"/>
      <c r="N31" s="10"/>
      <c r="O31" s="10"/>
      <c r="P31" s="10"/>
      <c r="Q31" s="10"/>
      <c r="R31" s="10"/>
      <c r="S31" s="10"/>
      <c r="T31" s="10"/>
    </row>
    <row r="32" spans="1:20" s="11" customFormat="1" ht="70.5" customHeight="1">
      <c r="A32" s="7" t="s">
        <v>243</v>
      </c>
      <c r="B32" s="7"/>
      <c r="C32" s="8" t="s">
        <v>1</v>
      </c>
      <c r="D32" s="9" t="s">
        <v>144</v>
      </c>
      <c r="E32" s="9" t="s">
        <v>75</v>
      </c>
      <c r="F32" s="9">
        <v>45</v>
      </c>
      <c r="G32" s="9">
        <v>45</v>
      </c>
      <c r="H32" s="9">
        <v>30</v>
      </c>
      <c r="I32" s="9">
        <v>42</v>
      </c>
      <c r="J32" s="25">
        <f t="shared" si="6"/>
        <v>4</v>
      </c>
      <c r="K32" s="2">
        <f t="shared" si="7"/>
        <v>0.17633156613686052</v>
      </c>
      <c r="L32" s="3">
        <f t="shared" si="8"/>
        <v>40.5</v>
      </c>
      <c r="M32" s="10"/>
      <c r="N32" s="10"/>
      <c r="O32" s="10"/>
      <c r="P32" s="10"/>
      <c r="Q32" s="10"/>
      <c r="R32" s="10"/>
      <c r="S32" s="10"/>
      <c r="T32" s="10"/>
    </row>
    <row r="33" spans="1:20" s="11" customFormat="1" ht="51.75" customHeight="1">
      <c r="A33" s="7" t="s">
        <v>82</v>
      </c>
      <c r="B33" s="7"/>
      <c r="C33" s="8" t="s">
        <v>1</v>
      </c>
      <c r="D33" s="9" t="s">
        <v>145</v>
      </c>
      <c r="E33" s="21" t="s">
        <v>213</v>
      </c>
      <c r="F33" s="9">
        <v>48</v>
      </c>
      <c r="G33" s="9">
        <v>45</v>
      </c>
      <c r="H33" s="9">
        <v>38</v>
      </c>
      <c r="I33" s="9">
        <v>38</v>
      </c>
      <c r="J33" s="25">
        <f t="shared" si="6"/>
        <v>4</v>
      </c>
      <c r="K33" s="2">
        <f t="shared" si="7"/>
        <v>0.11971590457983051</v>
      </c>
      <c r="L33" s="3">
        <f t="shared" si="8"/>
        <v>42.25</v>
      </c>
      <c r="M33" s="10"/>
      <c r="N33" s="10"/>
      <c r="O33" s="10"/>
      <c r="P33" s="10"/>
      <c r="Q33" s="10"/>
      <c r="R33" s="10"/>
      <c r="S33" s="10"/>
      <c r="T33" s="10"/>
    </row>
    <row r="34" spans="1:20" s="11" customFormat="1" ht="33.75" customHeight="1">
      <c r="A34" s="7" t="s">
        <v>37</v>
      </c>
      <c r="B34" s="7"/>
      <c r="C34" s="8" t="s">
        <v>1</v>
      </c>
      <c r="D34" s="9" t="s">
        <v>146</v>
      </c>
      <c r="E34" s="9" t="s">
        <v>108</v>
      </c>
      <c r="F34" s="9">
        <v>13</v>
      </c>
      <c r="G34" s="9">
        <v>12</v>
      </c>
      <c r="H34" s="9">
        <v>13</v>
      </c>
      <c r="I34" s="9">
        <v>10.5</v>
      </c>
      <c r="J34" s="25">
        <f t="shared" si="6"/>
        <v>4</v>
      </c>
      <c r="K34" s="2">
        <f t="shared" si="7"/>
        <v>9.7439497448507384E-2</v>
      </c>
      <c r="L34" s="3">
        <f t="shared" si="8"/>
        <v>12.125</v>
      </c>
      <c r="M34" s="10"/>
      <c r="N34" s="10"/>
      <c r="O34" s="10"/>
      <c r="P34" s="10"/>
      <c r="Q34" s="10"/>
      <c r="R34" s="10"/>
      <c r="S34" s="10"/>
      <c r="T34" s="10"/>
    </row>
    <row r="35" spans="1:20" s="11" customFormat="1" ht="70.5" customHeight="1">
      <c r="A35" s="7" t="s">
        <v>76</v>
      </c>
      <c r="B35" s="7"/>
      <c r="C35" s="8" t="s">
        <v>1</v>
      </c>
      <c r="D35" s="9" t="s">
        <v>147</v>
      </c>
      <c r="E35" s="9" t="s">
        <v>109</v>
      </c>
      <c r="F35" s="9">
        <v>78</v>
      </c>
      <c r="G35" s="9">
        <v>75</v>
      </c>
      <c r="H35" s="9">
        <v>64</v>
      </c>
      <c r="I35" s="9">
        <v>56</v>
      </c>
      <c r="J35" s="25">
        <f t="shared" si="6"/>
        <v>4</v>
      </c>
      <c r="K35" s="2">
        <f t="shared" si="7"/>
        <v>0.14864154132877364</v>
      </c>
      <c r="L35" s="3">
        <f t="shared" si="8"/>
        <v>68.25</v>
      </c>
      <c r="M35" s="10"/>
      <c r="N35" s="10"/>
      <c r="O35" s="10"/>
      <c r="P35" s="10"/>
      <c r="Q35" s="10"/>
      <c r="R35" s="10"/>
      <c r="S35" s="10"/>
      <c r="T35" s="10"/>
    </row>
    <row r="36" spans="1:20" s="11" customFormat="1" ht="78" customHeight="1">
      <c r="A36" s="7" t="s">
        <v>38</v>
      </c>
      <c r="B36" s="7"/>
      <c r="C36" s="8" t="s">
        <v>1</v>
      </c>
      <c r="D36" s="9" t="s">
        <v>148</v>
      </c>
      <c r="E36" s="9" t="s">
        <v>110</v>
      </c>
      <c r="F36" s="9">
        <v>85</v>
      </c>
      <c r="G36" s="9">
        <v>75</v>
      </c>
      <c r="H36" s="9">
        <v>89</v>
      </c>
      <c r="I36" s="9">
        <v>90</v>
      </c>
      <c r="J36" s="25">
        <f t="shared" si="6"/>
        <v>4</v>
      </c>
      <c r="K36" s="2">
        <f t="shared" si="7"/>
        <v>8.0820934466212455E-2</v>
      </c>
      <c r="L36" s="3">
        <f t="shared" si="8"/>
        <v>84.75</v>
      </c>
      <c r="M36" s="10"/>
      <c r="N36" s="10"/>
      <c r="O36" s="10"/>
      <c r="P36" s="10"/>
      <c r="Q36" s="10"/>
      <c r="R36" s="10"/>
      <c r="S36" s="10"/>
      <c r="T36" s="10"/>
    </row>
    <row r="37" spans="1:20" s="11" customFormat="1" ht="70.5" customHeight="1">
      <c r="A37" s="7" t="s">
        <v>39</v>
      </c>
      <c r="B37" s="7"/>
      <c r="C37" s="8" t="s">
        <v>1</v>
      </c>
      <c r="D37" s="9" t="s">
        <v>149</v>
      </c>
      <c r="E37" s="9" t="s">
        <v>214</v>
      </c>
      <c r="F37" s="9">
        <v>85</v>
      </c>
      <c r="G37" s="9">
        <v>75</v>
      </c>
      <c r="H37" s="9">
        <v>64</v>
      </c>
      <c r="I37" s="9">
        <v>110</v>
      </c>
      <c r="J37" s="25">
        <f t="shared" si="6"/>
        <v>4</v>
      </c>
      <c r="K37" s="2">
        <f t="shared" si="7"/>
        <v>0.23519039236176345</v>
      </c>
      <c r="L37" s="3">
        <f t="shared" si="8"/>
        <v>83.5</v>
      </c>
      <c r="M37" s="10"/>
      <c r="N37" s="10"/>
      <c r="O37" s="10"/>
      <c r="P37" s="10"/>
      <c r="Q37" s="10"/>
      <c r="R37" s="10"/>
      <c r="S37" s="10"/>
      <c r="T37" s="10"/>
    </row>
    <row r="38" spans="1:20" s="11" customFormat="1" ht="45.75" customHeight="1">
      <c r="A38" s="7" t="s">
        <v>40</v>
      </c>
      <c r="B38" s="7"/>
      <c r="C38" s="8" t="s">
        <v>1</v>
      </c>
      <c r="D38" s="9" t="s">
        <v>150</v>
      </c>
      <c r="E38" s="9" t="s">
        <v>215</v>
      </c>
      <c r="F38" s="9">
        <v>150</v>
      </c>
      <c r="G38" s="9"/>
      <c r="H38" s="9">
        <v>140</v>
      </c>
      <c r="I38" s="9">
        <v>80</v>
      </c>
      <c r="J38" s="25">
        <f t="shared" si="6"/>
        <v>3</v>
      </c>
      <c r="K38" s="2">
        <f t="shared" si="7"/>
        <v>0.3069680186919066</v>
      </c>
      <c r="L38" s="3">
        <f t="shared" si="8"/>
        <v>123.33333333333333</v>
      </c>
      <c r="M38" s="10"/>
      <c r="N38" s="10"/>
      <c r="O38" s="10"/>
      <c r="P38" s="10"/>
      <c r="Q38" s="10"/>
      <c r="R38" s="10"/>
      <c r="S38" s="10"/>
      <c r="T38" s="10"/>
    </row>
    <row r="39" spans="1:20" s="11" customFormat="1" ht="87" customHeight="1">
      <c r="A39" s="7" t="s">
        <v>162</v>
      </c>
      <c r="B39" s="7"/>
      <c r="C39" s="8" t="s">
        <v>1</v>
      </c>
      <c r="D39" s="9" t="s">
        <v>151</v>
      </c>
      <c r="E39" s="9" t="s">
        <v>216</v>
      </c>
      <c r="F39" s="9">
        <v>180</v>
      </c>
      <c r="G39" s="9">
        <v>200</v>
      </c>
      <c r="H39" s="9">
        <v>147</v>
      </c>
      <c r="I39" s="9">
        <v>125</v>
      </c>
      <c r="J39" s="25">
        <f t="shared" si="6"/>
        <v>4</v>
      </c>
      <c r="K39" s="2">
        <f t="shared" si="7"/>
        <v>0.20525422908179308</v>
      </c>
      <c r="L39" s="3">
        <f t="shared" si="8"/>
        <v>163</v>
      </c>
      <c r="M39" s="10"/>
      <c r="N39" s="10"/>
      <c r="O39" s="10"/>
      <c r="P39" s="10"/>
      <c r="Q39" s="10"/>
      <c r="R39" s="10"/>
      <c r="S39" s="10"/>
      <c r="T39" s="10"/>
    </row>
    <row r="40" spans="1:20" s="11" customFormat="1" ht="70.5" customHeight="1">
      <c r="A40" s="7" t="s">
        <v>41</v>
      </c>
      <c r="B40" s="7"/>
      <c r="C40" s="8" t="s">
        <v>1</v>
      </c>
      <c r="D40" s="9" t="s">
        <v>172</v>
      </c>
      <c r="E40" s="9" t="s">
        <v>217</v>
      </c>
      <c r="F40" s="9">
        <v>150</v>
      </c>
      <c r="G40" s="9">
        <v>125</v>
      </c>
      <c r="H40" s="9">
        <v>133</v>
      </c>
      <c r="I40" s="9">
        <v>95</v>
      </c>
      <c r="J40" s="25">
        <f t="shared" si="6"/>
        <v>4</v>
      </c>
      <c r="K40" s="2">
        <f t="shared" si="7"/>
        <v>0.18288817760991177</v>
      </c>
      <c r="L40" s="3">
        <f t="shared" si="8"/>
        <v>125.75</v>
      </c>
      <c r="M40" s="10"/>
      <c r="N40" s="10"/>
      <c r="O40" s="10"/>
      <c r="P40" s="10"/>
      <c r="Q40" s="10"/>
      <c r="R40" s="10"/>
      <c r="S40" s="10"/>
      <c r="T40" s="10"/>
    </row>
    <row r="41" spans="1:20" s="11" customFormat="1" ht="78.75" customHeight="1">
      <c r="A41" s="7" t="s">
        <v>244</v>
      </c>
      <c r="B41" s="7"/>
      <c r="C41" s="8" t="s">
        <v>1</v>
      </c>
      <c r="D41" s="9" t="s">
        <v>152</v>
      </c>
      <c r="E41" s="9" t="s">
        <v>217</v>
      </c>
      <c r="F41" s="9">
        <v>150</v>
      </c>
      <c r="G41" s="9">
        <v>125</v>
      </c>
      <c r="H41" s="9">
        <v>120</v>
      </c>
      <c r="I41" s="9">
        <v>105</v>
      </c>
      <c r="J41" s="25">
        <f t="shared" si="6"/>
        <v>4</v>
      </c>
      <c r="K41" s="2">
        <f t="shared" si="7"/>
        <v>0.14966629547095767</v>
      </c>
      <c r="L41" s="3">
        <f t="shared" si="8"/>
        <v>125</v>
      </c>
      <c r="M41" s="10"/>
      <c r="N41" s="10"/>
      <c r="O41" s="10"/>
      <c r="P41" s="10"/>
      <c r="Q41" s="10"/>
      <c r="R41" s="10"/>
      <c r="S41" s="10"/>
      <c r="T41" s="10"/>
    </row>
    <row r="42" spans="1:20" s="11" customFormat="1" ht="78.75" customHeight="1">
      <c r="A42" s="7" t="s">
        <v>42</v>
      </c>
      <c r="B42" s="7"/>
      <c r="C42" s="8" t="s">
        <v>1</v>
      </c>
      <c r="D42" s="9" t="s">
        <v>173</v>
      </c>
      <c r="E42" s="9" t="s">
        <v>111</v>
      </c>
      <c r="F42" s="9">
        <v>120</v>
      </c>
      <c r="G42" s="9">
        <v>120</v>
      </c>
      <c r="H42" s="9">
        <v>105</v>
      </c>
      <c r="I42" s="9">
        <v>65</v>
      </c>
      <c r="J42" s="25">
        <f t="shared" si="6"/>
        <v>4</v>
      </c>
      <c r="K42" s="2">
        <f t="shared" si="7"/>
        <v>0.2534708498881284</v>
      </c>
      <c r="L42" s="3">
        <f t="shared" si="8"/>
        <v>102.5</v>
      </c>
      <c r="M42" s="10"/>
      <c r="N42" s="10"/>
      <c r="O42" s="10"/>
      <c r="P42" s="10"/>
      <c r="Q42" s="10"/>
      <c r="R42" s="10"/>
      <c r="S42" s="10"/>
      <c r="T42" s="10"/>
    </row>
    <row r="43" spans="1:20" s="11" customFormat="1" ht="70.5" customHeight="1">
      <c r="A43" s="7" t="s">
        <v>163</v>
      </c>
      <c r="B43" s="7"/>
      <c r="C43" s="8" t="s">
        <v>1</v>
      </c>
      <c r="D43" s="9" t="s">
        <v>153</v>
      </c>
      <c r="E43" s="9" t="s">
        <v>218</v>
      </c>
      <c r="F43" s="9"/>
      <c r="G43" s="9"/>
      <c r="H43" s="9">
        <v>230</v>
      </c>
      <c r="I43" s="9">
        <v>220</v>
      </c>
      <c r="J43" s="25">
        <f t="shared" si="6"/>
        <v>2</v>
      </c>
      <c r="K43" s="2">
        <f t="shared" si="7"/>
        <v>3.1426968052735448E-2</v>
      </c>
      <c r="L43" s="3">
        <f t="shared" si="8"/>
        <v>225</v>
      </c>
      <c r="M43" s="10"/>
      <c r="N43" s="10"/>
      <c r="O43" s="10"/>
      <c r="P43" s="10"/>
      <c r="Q43" s="10"/>
      <c r="R43" s="10"/>
      <c r="S43" s="10"/>
      <c r="T43" s="10"/>
    </row>
    <row r="44" spans="1:20" s="11" customFormat="1" ht="70.5" customHeight="1">
      <c r="A44" s="7" t="s">
        <v>245</v>
      </c>
      <c r="B44" s="7"/>
      <c r="C44" s="8" t="s">
        <v>1</v>
      </c>
      <c r="D44" s="9" t="s">
        <v>154</v>
      </c>
      <c r="E44" s="9" t="s">
        <v>219</v>
      </c>
      <c r="F44" s="9">
        <v>120</v>
      </c>
      <c r="G44" s="9">
        <v>100</v>
      </c>
      <c r="H44" s="9">
        <v>135</v>
      </c>
      <c r="I44" s="9">
        <v>110</v>
      </c>
      <c r="J44" s="25">
        <f t="shared" si="6"/>
        <v>4</v>
      </c>
      <c r="K44" s="2">
        <f t="shared" si="7"/>
        <v>0.12843349725569117</v>
      </c>
      <c r="L44" s="3">
        <f t="shared" si="8"/>
        <v>116.25</v>
      </c>
      <c r="M44" s="10"/>
      <c r="N44" s="10"/>
      <c r="O44" s="10"/>
      <c r="P44" s="10"/>
      <c r="Q44" s="10"/>
      <c r="R44" s="10"/>
      <c r="S44" s="10"/>
      <c r="T44" s="10"/>
    </row>
    <row r="45" spans="1:20" s="11" customFormat="1" ht="54" customHeight="1">
      <c r="A45" s="7" t="s">
        <v>77</v>
      </c>
      <c r="B45" s="7"/>
      <c r="C45" s="8" t="s">
        <v>19</v>
      </c>
      <c r="D45" s="9" t="s">
        <v>174</v>
      </c>
      <c r="E45" s="9" t="s">
        <v>112</v>
      </c>
      <c r="F45" s="9">
        <v>50</v>
      </c>
      <c r="G45" s="9">
        <v>35</v>
      </c>
      <c r="H45" s="9">
        <v>30</v>
      </c>
      <c r="I45" s="9">
        <v>25</v>
      </c>
      <c r="J45" s="25">
        <f t="shared" si="6"/>
        <v>4</v>
      </c>
      <c r="K45" s="2">
        <f t="shared" si="7"/>
        <v>0.30860669992418382</v>
      </c>
      <c r="L45" s="3">
        <f t="shared" si="8"/>
        <v>35</v>
      </c>
      <c r="M45" s="10"/>
      <c r="N45" s="10"/>
      <c r="O45" s="10"/>
      <c r="P45" s="10"/>
      <c r="Q45" s="10"/>
      <c r="R45" s="10"/>
      <c r="S45" s="10"/>
      <c r="T45" s="10"/>
    </row>
    <row r="46" spans="1:20" s="11" customFormat="1" ht="70.5" customHeight="1">
      <c r="A46" s="6" t="s">
        <v>43</v>
      </c>
      <c r="B46" s="6" t="s">
        <v>48</v>
      </c>
      <c r="C46" s="6"/>
      <c r="D46" s="6"/>
      <c r="E46" s="6"/>
      <c r="F46" s="13"/>
      <c r="G46" s="13"/>
      <c r="H46" s="13"/>
      <c r="I46" s="13"/>
      <c r="J46" s="26"/>
      <c r="K46" s="4"/>
      <c r="L46" s="5"/>
      <c r="M46" s="10"/>
      <c r="N46" s="10"/>
      <c r="O46" s="10"/>
      <c r="P46" s="10"/>
      <c r="Q46" s="10"/>
      <c r="R46" s="10"/>
      <c r="S46" s="10"/>
      <c r="T46" s="10"/>
    </row>
    <row r="47" spans="1:20" s="11" customFormat="1" ht="70.5" customHeight="1">
      <c r="A47" s="7" t="s">
        <v>44</v>
      </c>
      <c r="B47" s="7"/>
      <c r="C47" s="8" t="s">
        <v>45</v>
      </c>
      <c r="D47" s="9" t="s">
        <v>175</v>
      </c>
      <c r="E47" s="9" t="s">
        <v>78</v>
      </c>
      <c r="F47" s="9">
        <v>5.3</v>
      </c>
      <c r="G47" s="9">
        <v>4.5</v>
      </c>
      <c r="H47" s="9">
        <v>5.3</v>
      </c>
      <c r="I47" s="9">
        <v>4.0999999999999996</v>
      </c>
      <c r="J47" s="25">
        <f>COUNT(F47:I47)</f>
        <v>4</v>
      </c>
      <c r="K47" s="2">
        <f>STDEVA(F47:I47)/(SUM(F47:I47)/COUNTIF(F47:I47,"&gt;0"))</f>
        <v>0.12499999999999907</v>
      </c>
      <c r="L47" s="3">
        <f>1/J47*(SUM(F47:I47))</f>
        <v>4.8000000000000007</v>
      </c>
      <c r="M47" s="10"/>
      <c r="N47" s="10"/>
      <c r="O47" s="10"/>
      <c r="P47" s="10"/>
      <c r="Q47" s="10"/>
      <c r="R47" s="10"/>
      <c r="S47" s="10"/>
      <c r="T47" s="10"/>
    </row>
    <row r="49" spans="1:20" s="27" customFormat="1">
      <c r="A49" s="33" t="s">
        <v>184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20" s="23" customFormat="1">
      <c r="A50" s="23" t="s">
        <v>188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</sheetData>
  <mergeCells count="11">
    <mergeCell ref="J1:L1"/>
    <mergeCell ref="A3:L3"/>
    <mergeCell ref="A49:N49"/>
    <mergeCell ref="A4:A5"/>
    <mergeCell ref="B4:B5"/>
    <mergeCell ref="C4:C5"/>
    <mergeCell ref="D4:D5"/>
    <mergeCell ref="E4:E5"/>
    <mergeCell ref="J4:J5"/>
    <mergeCell ref="K4:K5"/>
    <mergeCell ref="L4:L5"/>
  </mergeCells>
  <pageMargins left="0.35433070866141736" right="0.19685039370078741" top="0.31496062992125984" bottom="0.27559055118110237" header="0.31496062992125984" footer="0.31496062992125984"/>
  <pageSetup paperSize="9" scale="54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Хлеб</vt:lpstr>
      <vt:lpstr>Овощи</vt:lpstr>
      <vt:lpstr>Фрукты</vt:lpstr>
      <vt:lpstr>Мясо</vt:lpstr>
      <vt:lpstr>Курица</vt:lpstr>
      <vt:lpstr>Колбаса</vt:lpstr>
      <vt:lpstr>Рыба</vt:lpstr>
      <vt:lpstr>Молочка</vt:lpstr>
      <vt:lpstr>Прочее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2014-09-16T12:53:10Z</cp:lastPrinted>
  <dcterms:created xsi:type="dcterms:W3CDTF">2014-05-12T08:05:33Z</dcterms:created>
  <dcterms:modified xsi:type="dcterms:W3CDTF">2014-09-18T06:31:39Z</dcterms:modified>
</cp:coreProperties>
</file>